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sportbonden-my.sharepoint.com/personal/christie_brouwer_triathlonbond_nl/Documents/Bureaublad/Documenten Div/"/>
    </mc:Choice>
  </mc:AlternateContent>
  <xr:revisionPtr revIDLastSave="0" documentId="8_{86AAC252-71E6-42CA-A65D-606D3245A6F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Week 24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50" i="16" l="1"/>
  <c r="N249" i="16"/>
  <c r="N248" i="16"/>
  <c r="N247" i="16"/>
  <c r="M243" i="16"/>
  <c r="N208" i="16"/>
  <c r="N207" i="16"/>
  <c r="N206" i="16"/>
  <c r="N205" i="16"/>
  <c r="N204" i="16"/>
  <c r="N203" i="16"/>
  <c r="N202" i="16"/>
  <c r="M200" i="16"/>
  <c r="N165" i="16"/>
  <c r="N164" i="16"/>
  <c r="N163" i="16"/>
  <c r="N162" i="16"/>
  <c r="N161" i="16"/>
  <c r="N160" i="16"/>
  <c r="N159" i="16"/>
  <c r="M157" i="16"/>
  <c r="N123" i="16"/>
  <c r="N122" i="16"/>
  <c r="N121" i="16"/>
  <c r="N120" i="16"/>
  <c r="N119" i="16"/>
  <c r="N118" i="16"/>
  <c r="N117" i="16"/>
  <c r="M115" i="16"/>
  <c r="N81" i="16"/>
  <c r="N80" i="16"/>
  <c r="N79" i="16"/>
  <c r="N78" i="16"/>
  <c r="N77" i="16"/>
  <c r="N76" i="16"/>
  <c r="N75" i="16"/>
  <c r="M73" i="16"/>
  <c r="N41" i="16"/>
  <c r="N40" i="16"/>
  <c r="N39" i="16"/>
  <c r="N38" i="16"/>
  <c r="N37" i="16"/>
  <c r="N36" i="16"/>
  <c r="N35" i="16"/>
  <c r="M33" i="16"/>
  <c r="M118" i="16" l="1"/>
  <c r="M205" i="16"/>
  <c r="M203" i="16"/>
  <c r="M245" i="16"/>
  <c r="M160" i="16"/>
  <c r="M38" i="16"/>
  <c r="M78" i="16"/>
  <c r="M120" i="16"/>
  <c r="M162" i="16"/>
  <c r="M122" i="16"/>
  <c r="M164" i="16"/>
  <c r="M206" i="16"/>
  <c r="M36" i="16"/>
  <c r="M202" i="16"/>
  <c r="M246" i="16"/>
  <c r="M41" i="16"/>
  <c r="M247" i="16"/>
  <c r="M248" i="16"/>
  <c r="M207" i="16"/>
  <c r="M249" i="16"/>
  <c r="M208" i="16"/>
  <c r="M80" i="16"/>
  <c r="M37" i="16"/>
  <c r="M75" i="16"/>
  <c r="M250" i="16"/>
  <c r="M40" i="16"/>
  <c r="M251" i="16"/>
  <c r="M79" i="16"/>
  <c r="M204" i="16"/>
  <c r="M76" i="16"/>
  <c r="M39" i="16"/>
  <c r="M121" i="16"/>
  <c r="M81" i="16"/>
  <c r="M35" i="16"/>
  <c r="M77" i="16"/>
  <c r="M159" i="16"/>
  <c r="M161" i="16"/>
  <c r="M165" i="16"/>
  <c r="M119" i="16"/>
  <c r="M123" i="16"/>
  <c r="M163" i="16"/>
  <c r="M117" i="16"/>
</calcChain>
</file>

<file path=xl/sharedStrings.xml><?xml version="1.0" encoding="utf-8"?>
<sst xmlns="http://schemas.openxmlformats.org/spreadsheetml/2006/main" count="289" uniqueCount="97">
  <si>
    <t>Week:</t>
    <phoneticPr fontId="0" type="noConversion"/>
  </si>
  <si>
    <t>Tijdstip:</t>
    <phoneticPr fontId="0" type="noConversion"/>
  </si>
  <si>
    <t>Datum:</t>
    <phoneticPr fontId="0" type="noConversion"/>
  </si>
  <si>
    <t>Accent:</t>
  </si>
  <si>
    <t>Dag:</t>
    <phoneticPr fontId="0" type="noConversion"/>
  </si>
  <si>
    <t>Bijzonderheden:</t>
    <phoneticPr fontId="0" type="noConversion"/>
  </si>
  <si>
    <t>Opdracht</t>
  </si>
  <si>
    <t>Int.</t>
  </si>
  <si>
    <t>Start/rust</t>
  </si>
  <si>
    <t xml:space="preserve">Materiaal/aandachtspunt </t>
  </si>
  <si>
    <t>Subtotaal</t>
    <phoneticPr fontId="0" type="noConversion"/>
  </si>
  <si>
    <t>Inz</t>
  </si>
  <si>
    <t>K1</t>
  </si>
  <si>
    <t>Uit</t>
  </si>
  <si>
    <t>Totaal</t>
    <phoneticPr fontId="0" type="noConversion"/>
  </si>
  <si>
    <t>Maandag</t>
  </si>
  <si>
    <t>Dinsdag</t>
  </si>
  <si>
    <t>Donderdag</t>
  </si>
  <si>
    <t>Zaterdag</t>
  </si>
  <si>
    <t>Z1 (55-70%)</t>
  </si>
  <si>
    <t>Z2 (70-75%)</t>
  </si>
  <si>
    <t>Z3 (75-80%)</t>
  </si>
  <si>
    <t>Z4 (80-85%)</t>
  </si>
  <si>
    <t>Z5 (85-90%)</t>
  </si>
  <si>
    <t>Z6 (90-95%)</t>
  </si>
  <si>
    <t>Z7 (95-max)</t>
  </si>
  <si>
    <t>Vrijdag</t>
  </si>
  <si>
    <t>Woensdag</t>
  </si>
  <si>
    <t>14.00 - 15.30</t>
  </si>
  <si>
    <t>07.00 - 08.30</t>
  </si>
  <si>
    <t>14.00 - 15.00</t>
  </si>
  <si>
    <t xml:space="preserve">Duur </t>
  </si>
  <si>
    <t>Z1</t>
  </si>
  <si>
    <t>10"</t>
  </si>
  <si>
    <t>Pullboy</t>
  </si>
  <si>
    <t>20"</t>
  </si>
  <si>
    <t>100 keus</t>
  </si>
  <si>
    <t>Duur - sprints</t>
  </si>
  <si>
    <t>Herstel</t>
  </si>
  <si>
    <t>Mix</t>
  </si>
  <si>
    <t>3 sets</t>
  </si>
  <si>
    <t>Z5</t>
  </si>
  <si>
    <t>Z2</t>
  </si>
  <si>
    <t>st. 1'30"</t>
  </si>
  <si>
    <t>K2</t>
  </si>
  <si>
    <t>2 sets</t>
  </si>
  <si>
    <t>Z7</t>
  </si>
  <si>
    <t>st. 1'</t>
  </si>
  <si>
    <t>Z4</t>
  </si>
  <si>
    <t>40"</t>
  </si>
  <si>
    <t>30"</t>
  </si>
  <si>
    <t>Z3</t>
  </si>
  <si>
    <t>Snorkel</t>
  </si>
  <si>
    <t>Paddles</t>
  </si>
  <si>
    <t>500 SPIKS</t>
  </si>
  <si>
    <t>Open water</t>
  </si>
  <si>
    <t>st. 2'50" - 3'</t>
  </si>
  <si>
    <t>2 x 100 keus</t>
  </si>
  <si>
    <t>Start van de kant</t>
  </si>
  <si>
    <t>Plank</t>
  </si>
  <si>
    <t>1'</t>
  </si>
  <si>
    <t>10 x 100 (3xbc - 2x 50techniek-50bc - 3xbcA - 2x 50techniek-50bc)</t>
  </si>
  <si>
    <t>6 x 100bc (oneven 70% - even 75%)</t>
  </si>
  <si>
    <t>400bcP</t>
  </si>
  <si>
    <t>3 x 200bc (100m 70% - 100m 75%)</t>
  </si>
  <si>
    <t>800bcS</t>
  </si>
  <si>
    <t>st. 1'30"-1'35"</t>
  </si>
  <si>
    <t>6 x 50bc 90%</t>
  </si>
  <si>
    <t>3 x 100bc 80%</t>
  </si>
  <si>
    <t>1 x 200bc 75%</t>
  </si>
  <si>
    <t>1 x 100 herstel</t>
  </si>
  <si>
    <t>2 x 100 (50 MAX - 50rc)</t>
  </si>
  <si>
    <t>st. 2'30"</t>
  </si>
  <si>
    <t>3 x 50 (20 MAX - 30rc)</t>
  </si>
  <si>
    <t>150 herstel</t>
  </si>
  <si>
    <t>Gemiddeld zo hard mogelijk</t>
  </si>
  <si>
    <t xml:space="preserve">15 x 100bc </t>
  </si>
  <si>
    <t>1 x 200bc  +  4 x 50 (25 scullen - 25bc)</t>
  </si>
  <si>
    <t>1 x 200bcA  +  4 x 50 (25techniek oefening - 25bc)</t>
  </si>
  <si>
    <t>1 x 400bcS</t>
  </si>
  <si>
    <t>2 x 200bcA</t>
  </si>
  <si>
    <t>5 x 100 (25vl/rc - 75bc)</t>
  </si>
  <si>
    <t>5 x 100 (25bcB - 75bc)</t>
  </si>
  <si>
    <t>400 (200bc - 50rc - 100bc - 50keus)</t>
  </si>
  <si>
    <t>4 x 100 opbouwend (2xbc - 2xbcA)</t>
  </si>
  <si>
    <r>
      <t xml:space="preserve">Pullboy - </t>
    </r>
    <r>
      <rPr>
        <i/>
        <sz val="9"/>
        <color rgb="FF000000"/>
        <rFont val="Calibri"/>
        <family val="2"/>
      </rPr>
      <t>opbouwen in de 100</t>
    </r>
  </si>
  <si>
    <t>4 x 200 (oneven ws - even bc)</t>
  </si>
  <si>
    <t>2 x 400 (50bcB - 50rc - 300bc)</t>
  </si>
  <si>
    <t>4 x 75 (oneven 25vl - 50bc, even 75bc --&gt; eerste 8 slagen hard)</t>
  </si>
  <si>
    <t>15"</t>
  </si>
  <si>
    <t>2 x 1000bc</t>
  </si>
  <si>
    <t>4 x 150 (2xbc - 1x ws -ss, 1xbcA)</t>
  </si>
  <si>
    <t>4 x 50 (even bc versnellen - oneven 25vl - 25rc)</t>
  </si>
  <si>
    <t>3 x 100bcP</t>
  </si>
  <si>
    <t>1 x 600bcS</t>
  </si>
  <si>
    <t>1 x 400 (100bcA-100bc)</t>
  </si>
  <si>
    <t>1 x 200 (25vl-50rc-25ss-100bc)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</si>
</sst>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i/>
      <sz val="9"/>
      <color theme="1"/>
      <name val="Calibri"/>
      <family val="2"/>
      <scheme val="minor"/>
    </font>
    <font>
      <i/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16" fontId="1" fillId="0" borderId="2" xfId="0" applyNumberFormat="1" applyFont="1" applyBorder="1" applyAlignment="1">
      <alignment horizontal="left" vertical="top"/>
    </xf>
    <xf numFmtId="16" fontId="1" fillId="0" borderId="2" xfId="0" applyNumberFormat="1" applyFont="1" applyBorder="1" applyAlignment="1">
      <alignment horizontal="right" vertical="top"/>
    </xf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left" vertical="top"/>
    </xf>
    <xf numFmtId="16" fontId="1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right" vertical="top"/>
    </xf>
    <xf numFmtId="16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right" vertical="top"/>
    </xf>
    <xf numFmtId="16" fontId="1" fillId="0" borderId="7" xfId="0" applyNumberFormat="1" applyFont="1" applyBorder="1" applyAlignment="1">
      <alignment horizontal="left" vertical="top"/>
    </xf>
    <xf numFmtId="16" fontId="1" fillId="0" borderId="7" xfId="0" applyNumberFormat="1" applyFont="1" applyBorder="1" applyAlignment="1">
      <alignment horizontal="right" vertical="top"/>
    </xf>
    <xf numFmtId="0" fontId="4" fillId="0" borderId="7" xfId="0" applyFont="1" applyBorder="1" applyAlignment="1">
      <alignment horizontal="left" vertical="top"/>
    </xf>
    <xf numFmtId="0" fontId="1" fillId="0" borderId="9" xfId="0" applyFont="1" applyBorder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1" xfId="0" applyFont="1" applyBorder="1" applyAlignment="1">
      <alignment horizontal="left"/>
    </xf>
    <xf numFmtId="0" fontId="6" fillId="0" borderId="4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0" fillId="0" borderId="0" xfId="0" applyAlignment="1"/>
    <xf numFmtId="0" fontId="5" fillId="0" borderId="0" xfId="0" applyFont="1" applyBorder="1"/>
    <xf numFmtId="0" fontId="4" fillId="0" borderId="9" xfId="0" applyFont="1" applyBorder="1" applyAlignment="1">
      <alignment horizontal="left"/>
    </xf>
    <xf numFmtId="0" fontId="1" fillId="0" borderId="0" xfId="0" applyFont="1"/>
    <xf numFmtId="0" fontId="4" fillId="2" borderId="1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16" fontId="6" fillId="0" borderId="4" xfId="0" applyNumberFormat="1" applyFont="1" applyBorder="1" applyAlignment="1"/>
    <xf numFmtId="0" fontId="7" fillId="0" borderId="0" xfId="0" applyFont="1" applyAlignment="1"/>
    <xf numFmtId="0" fontId="7" fillId="0" borderId="5" xfId="0" applyFont="1" applyBorder="1" applyAlignment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1" fillId="3" borderId="18" xfId="0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vertical="center"/>
    </xf>
    <xf numFmtId="0" fontId="1" fillId="3" borderId="19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horizontal="right" vertical="center"/>
    </xf>
    <xf numFmtId="164" fontId="1" fillId="4" borderId="16" xfId="0" applyNumberFormat="1" applyFont="1" applyFill="1" applyBorder="1" applyAlignment="1">
      <alignment vertical="center"/>
    </xf>
    <xf numFmtId="0" fontId="1" fillId="4" borderId="17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horizontal="right" vertical="center"/>
    </xf>
    <xf numFmtId="164" fontId="1" fillId="5" borderId="16" xfId="0" applyNumberFormat="1" applyFont="1" applyFill="1" applyBorder="1" applyAlignment="1">
      <alignment vertical="center"/>
    </xf>
    <xf numFmtId="0" fontId="1" fillId="5" borderId="17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horizontal="right" vertical="center"/>
    </xf>
    <xf numFmtId="164" fontId="1" fillId="5" borderId="4" xfId="0" applyNumberFormat="1" applyFont="1" applyFill="1" applyBorder="1" applyAlignment="1">
      <alignment vertical="center"/>
    </xf>
    <xf numFmtId="0" fontId="1" fillId="5" borderId="19" xfId="0" applyNumberFormat="1" applyFont="1" applyFill="1" applyBorder="1" applyAlignment="1">
      <alignment vertical="center"/>
    </xf>
    <xf numFmtId="0" fontId="1" fillId="3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64" fontId="1" fillId="4" borderId="22" xfId="0" applyNumberFormat="1" applyFont="1" applyFill="1" applyBorder="1" applyAlignment="1">
      <alignment vertical="center"/>
    </xf>
    <xf numFmtId="0" fontId="1" fillId="4" borderId="23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 applyAlignment="1"/>
    <xf numFmtId="0" fontId="0" fillId="0" borderId="5" xfId="0" applyBorder="1" applyAlignment="1"/>
    <xf numFmtId="0" fontId="5" fillId="0" borderId="4" xfId="0" applyFont="1" applyBorder="1" applyAlignment="1"/>
    <xf numFmtId="0" fontId="6" fillId="0" borderId="4" xfId="0" applyFont="1" applyBorder="1" applyAlignment="1">
      <alignment horizontal="left"/>
    </xf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9" fillId="0" borderId="0" xfId="0" applyFont="1"/>
    <xf numFmtId="0" fontId="8" fillId="0" borderId="11" xfId="0" applyFont="1" applyBorder="1" applyAlignment="1">
      <alignment horizontal="left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/>
    <xf numFmtId="0" fontId="0" fillId="0" borderId="5" xfId="0" applyBorder="1" applyAlignme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482601</xdr:colOff>
      <xdr:row>31</xdr:row>
      <xdr:rowOff>152400</xdr:rowOff>
    </xdr:from>
    <xdr:to>
      <xdr:col>8</xdr:col>
      <xdr:colOff>456526</xdr:colOff>
      <xdr:row>38</xdr:row>
      <xdr:rowOff>38100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61BADDCB-C45D-6C42-BEFC-81B2D875F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6654800"/>
          <a:ext cx="799425" cy="1308100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228600</xdr:colOff>
      <xdr:row>2</xdr:row>
      <xdr:rowOff>12700</xdr:rowOff>
    </xdr:from>
    <xdr:to>
      <xdr:col>14</xdr:col>
      <xdr:colOff>12700</xdr:colOff>
      <xdr:row>5</xdr:row>
      <xdr:rowOff>12700</xdr:rowOff>
    </xdr:to>
    <xdr:pic>
      <xdr:nvPicPr>
        <xdr:cNvPr id="3" name="Afbeelding 2" descr="Nederlandse Triathlon Bond - Home | Facebook">
          <a:extLst>
            <a:ext uri="{FF2B5EF4-FFF2-40B4-BE49-F238E27FC236}">
              <a16:creationId xmlns:a16="http://schemas.microsoft.com/office/drawing/2014/main" id="{4294C24B-6F9A-DC4B-B1B6-B0A81664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622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482601</xdr:colOff>
      <xdr:row>71</xdr:row>
      <xdr:rowOff>152400</xdr:rowOff>
    </xdr:from>
    <xdr:ext cx="799425" cy="1231900"/>
    <xdr:pic>
      <xdr:nvPicPr>
        <xdr:cNvPr id="4" name="Graphic 3">
          <a:extLst>
            <a:ext uri="{FF2B5EF4-FFF2-40B4-BE49-F238E27FC236}">
              <a16:creationId xmlns:a16="http://schemas.microsoft.com/office/drawing/2014/main" id="{4783A3D5-E85E-4E45-B2B0-EE72497C2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151130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113</xdr:row>
      <xdr:rowOff>152400</xdr:rowOff>
    </xdr:from>
    <xdr:ext cx="799425" cy="1231900"/>
    <xdr:pic>
      <xdr:nvPicPr>
        <xdr:cNvPr id="5" name="Graphic 4">
          <a:extLst>
            <a:ext uri="{FF2B5EF4-FFF2-40B4-BE49-F238E27FC236}">
              <a16:creationId xmlns:a16="http://schemas.microsoft.com/office/drawing/2014/main" id="{A6E47735-9913-B248-B39B-3A2F250EE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237744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155</xdr:row>
      <xdr:rowOff>152400</xdr:rowOff>
    </xdr:from>
    <xdr:ext cx="799425" cy="1231900"/>
    <xdr:pic>
      <xdr:nvPicPr>
        <xdr:cNvPr id="6" name="Graphic 5">
          <a:extLst>
            <a:ext uri="{FF2B5EF4-FFF2-40B4-BE49-F238E27FC236}">
              <a16:creationId xmlns:a16="http://schemas.microsoft.com/office/drawing/2014/main" id="{B990B38A-F206-764C-872E-B43916208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326390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198</xdr:row>
      <xdr:rowOff>152400</xdr:rowOff>
    </xdr:from>
    <xdr:ext cx="799425" cy="1231900"/>
    <xdr:pic>
      <xdr:nvPicPr>
        <xdr:cNvPr id="7" name="Graphic 6">
          <a:extLst>
            <a:ext uri="{FF2B5EF4-FFF2-40B4-BE49-F238E27FC236}">
              <a16:creationId xmlns:a16="http://schemas.microsoft.com/office/drawing/2014/main" id="{57FDB557-3818-3840-A5AB-B0AA301B3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41503600"/>
          <a:ext cx="799425" cy="1231900"/>
        </a:xfrm>
        <a:prstGeom prst="rect">
          <a:avLst/>
        </a:prstGeom>
      </xdr:spPr>
    </xdr:pic>
    <xdr:clientData/>
  </xdr:oneCellAnchor>
  <xdr:oneCellAnchor>
    <xdr:from>
      <xdr:col>7</xdr:col>
      <xdr:colOff>482601</xdr:colOff>
      <xdr:row>241</xdr:row>
      <xdr:rowOff>152400</xdr:rowOff>
    </xdr:from>
    <xdr:ext cx="799425" cy="1231900"/>
    <xdr:pic>
      <xdr:nvPicPr>
        <xdr:cNvPr id="8" name="Graphic 7">
          <a:extLst>
            <a:ext uri="{FF2B5EF4-FFF2-40B4-BE49-F238E27FC236}">
              <a16:creationId xmlns:a16="http://schemas.microsoft.com/office/drawing/2014/main" id="{D02E21B9-940A-1843-B878-23FD31878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61101" y="50368200"/>
          <a:ext cx="799425" cy="1231900"/>
        </a:xfrm>
        <a:prstGeom prst="rect">
          <a:avLst/>
        </a:prstGeom>
      </xdr:spPr>
    </xdr:pic>
    <xdr:clientData/>
  </xdr:oneCellAnchor>
  <xdr:twoCellAnchor editAs="oneCell">
    <xdr:from>
      <xdr:col>3</xdr:col>
      <xdr:colOff>482599</xdr:colOff>
      <xdr:row>32</xdr:row>
      <xdr:rowOff>0</xdr:rowOff>
    </xdr:from>
    <xdr:to>
      <xdr:col>5</xdr:col>
      <xdr:colOff>237066</xdr:colOff>
      <xdr:row>37</xdr:row>
      <xdr:rowOff>101600</xdr:rowOff>
    </xdr:to>
    <xdr:pic>
      <xdr:nvPicPr>
        <xdr:cNvPr id="9" name="Afbeelding 8" descr="How Do I Get Tickets to the Paris 2024 Olympic Games?">
          <a:extLst>
            <a:ext uri="{FF2B5EF4-FFF2-40B4-BE49-F238E27FC236}">
              <a16:creationId xmlns:a16="http://schemas.microsoft.com/office/drawing/2014/main" id="{F976FD3F-08E2-2E4D-A8DC-FF36B9C3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9099" y="67183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44</xdr:row>
      <xdr:rowOff>12700</xdr:rowOff>
    </xdr:from>
    <xdr:to>
      <xdr:col>14</xdr:col>
      <xdr:colOff>12700</xdr:colOff>
      <xdr:row>47</xdr:row>
      <xdr:rowOff>12700</xdr:rowOff>
    </xdr:to>
    <xdr:pic>
      <xdr:nvPicPr>
        <xdr:cNvPr id="10" name="Afbeelding 9" descr="Nederlandse Triathlon Bond - Home | Facebook">
          <a:extLst>
            <a:ext uri="{FF2B5EF4-FFF2-40B4-BE49-F238E27FC236}">
              <a16:creationId xmlns:a16="http://schemas.microsoft.com/office/drawing/2014/main" id="{9ADB24F7-2427-DB4C-8699-54D41A337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92837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84</xdr:row>
      <xdr:rowOff>12700</xdr:rowOff>
    </xdr:from>
    <xdr:to>
      <xdr:col>14</xdr:col>
      <xdr:colOff>12700</xdr:colOff>
      <xdr:row>87</xdr:row>
      <xdr:rowOff>12700</xdr:rowOff>
    </xdr:to>
    <xdr:pic>
      <xdr:nvPicPr>
        <xdr:cNvPr id="11" name="Afbeelding 10" descr="Nederlandse Triathlon Bond - Home | Facebook">
          <a:extLst>
            <a:ext uri="{FF2B5EF4-FFF2-40B4-BE49-F238E27FC236}">
              <a16:creationId xmlns:a16="http://schemas.microsoft.com/office/drawing/2014/main" id="{885AB9E4-686B-B54D-93A9-6684459D0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177419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126</xdr:row>
      <xdr:rowOff>12700</xdr:rowOff>
    </xdr:from>
    <xdr:to>
      <xdr:col>14</xdr:col>
      <xdr:colOff>12700</xdr:colOff>
      <xdr:row>129</xdr:row>
      <xdr:rowOff>12700</xdr:rowOff>
    </xdr:to>
    <xdr:pic>
      <xdr:nvPicPr>
        <xdr:cNvPr id="12" name="Afbeelding 11" descr="Nederlandse Triathlon Bond - Home | Facebook">
          <a:extLst>
            <a:ext uri="{FF2B5EF4-FFF2-40B4-BE49-F238E27FC236}">
              <a16:creationId xmlns:a16="http://schemas.microsoft.com/office/drawing/2014/main" id="{71B8E370-E042-8A4C-8652-FCF65EAEB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26403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215900</xdr:colOff>
      <xdr:row>169</xdr:row>
      <xdr:rowOff>12700</xdr:rowOff>
    </xdr:from>
    <xdr:to>
      <xdr:col>14</xdr:col>
      <xdr:colOff>0</xdr:colOff>
      <xdr:row>172</xdr:row>
      <xdr:rowOff>12700</xdr:rowOff>
    </xdr:to>
    <xdr:pic>
      <xdr:nvPicPr>
        <xdr:cNvPr id="13" name="Afbeelding 12" descr="Nederlandse Triathlon Bond - Home | Facebook">
          <a:extLst>
            <a:ext uri="{FF2B5EF4-FFF2-40B4-BE49-F238E27FC236}">
              <a16:creationId xmlns:a16="http://schemas.microsoft.com/office/drawing/2014/main" id="{FDDCA96D-8567-064E-9665-BF2F1A50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7400" y="354711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228600</xdr:colOff>
      <xdr:row>212</xdr:row>
      <xdr:rowOff>0</xdr:rowOff>
    </xdr:from>
    <xdr:to>
      <xdr:col>14</xdr:col>
      <xdr:colOff>12700</xdr:colOff>
      <xdr:row>215</xdr:row>
      <xdr:rowOff>0</xdr:rowOff>
    </xdr:to>
    <xdr:pic>
      <xdr:nvPicPr>
        <xdr:cNvPr id="14" name="Afbeelding 13" descr="Nederlandse Triathlon Bond - Home | Facebook">
          <a:extLst>
            <a:ext uri="{FF2B5EF4-FFF2-40B4-BE49-F238E27FC236}">
              <a16:creationId xmlns:a16="http://schemas.microsoft.com/office/drawing/2014/main" id="{6A3A17EB-BFA6-4149-8AB5-3E9F92750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100" y="443230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72</xdr:row>
      <xdr:rowOff>50800</xdr:rowOff>
    </xdr:from>
    <xdr:to>
      <xdr:col>5</xdr:col>
      <xdr:colOff>351367</xdr:colOff>
      <xdr:row>77</xdr:row>
      <xdr:rowOff>152400</xdr:rowOff>
    </xdr:to>
    <xdr:pic>
      <xdr:nvPicPr>
        <xdr:cNvPr id="15" name="Afbeelding 14" descr="How Do I Get Tickets to the Paris 2024 Olympic Games?">
          <a:extLst>
            <a:ext uri="{FF2B5EF4-FFF2-40B4-BE49-F238E27FC236}">
              <a16:creationId xmlns:a16="http://schemas.microsoft.com/office/drawing/2014/main" id="{2E799BD9-E6B1-9749-AF1E-3B98F1BA0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152273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114</xdr:row>
      <xdr:rowOff>38100</xdr:rowOff>
    </xdr:from>
    <xdr:to>
      <xdr:col>5</xdr:col>
      <xdr:colOff>351367</xdr:colOff>
      <xdr:row>119</xdr:row>
      <xdr:rowOff>139700</xdr:rowOff>
    </xdr:to>
    <xdr:pic>
      <xdr:nvPicPr>
        <xdr:cNvPr id="16" name="Afbeelding 15" descr="How Do I Get Tickets to the Paris 2024 Olympic Games?">
          <a:extLst>
            <a:ext uri="{FF2B5EF4-FFF2-40B4-BE49-F238E27FC236}">
              <a16:creationId xmlns:a16="http://schemas.microsoft.com/office/drawing/2014/main" id="{532D201B-E4B2-EB4D-A8D2-E39FF9315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238760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156</xdr:row>
      <xdr:rowOff>0</xdr:rowOff>
    </xdr:from>
    <xdr:to>
      <xdr:col>5</xdr:col>
      <xdr:colOff>351367</xdr:colOff>
      <xdr:row>161</xdr:row>
      <xdr:rowOff>101600</xdr:rowOff>
    </xdr:to>
    <xdr:pic>
      <xdr:nvPicPr>
        <xdr:cNvPr id="17" name="Afbeelding 16" descr="How Do I Get Tickets to the Paris 2024 Olympic Games?">
          <a:extLst>
            <a:ext uri="{FF2B5EF4-FFF2-40B4-BE49-F238E27FC236}">
              <a16:creationId xmlns:a16="http://schemas.microsoft.com/office/drawing/2014/main" id="{FC5FD725-99A2-4B4A-A6C6-5E5C14DC4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327025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198</xdr:row>
      <xdr:rowOff>190500</xdr:rowOff>
    </xdr:from>
    <xdr:to>
      <xdr:col>5</xdr:col>
      <xdr:colOff>351367</xdr:colOff>
      <xdr:row>204</xdr:row>
      <xdr:rowOff>101600</xdr:rowOff>
    </xdr:to>
    <xdr:pic>
      <xdr:nvPicPr>
        <xdr:cNvPr id="18" name="Afbeelding 17" descr="How Do I Get Tickets to the Paris 2024 Olympic Games?">
          <a:extLst>
            <a:ext uri="{FF2B5EF4-FFF2-40B4-BE49-F238E27FC236}">
              <a16:creationId xmlns:a16="http://schemas.microsoft.com/office/drawing/2014/main" id="{C0BBD015-8C4B-4546-9FC7-CB414312A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41541700"/>
          <a:ext cx="1405467" cy="113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596900</xdr:colOff>
      <xdr:row>242</xdr:row>
      <xdr:rowOff>63500</xdr:rowOff>
    </xdr:from>
    <xdr:to>
      <xdr:col>5</xdr:col>
      <xdr:colOff>351367</xdr:colOff>
      <xdr:row>247</xdr:row>
      <xdr:rowOff>165100</xdr:rowOff>
    </xdr:to>
    <xdr:pic>
      <xdr:nvPicPr>
        <xdr:cNvPr id="19" name="Afbeelding 18" descr="How Do I Get Tickets to the Paris 2024 Olympic Games?">
          <a:extLst>
            <a:ext uri="{FF2B5EF4-FFF2-40B4-BE49-F238E27FC236}">
              <a16:creationId xmlns:a16="http://schemas.microsoft.com/office/drawing/2014/main" id="{6FA870E7-0B5B-8445-B14A-5D30AE784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400" y="50495200"/>
          <a:ext cx="1405467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AB6-B505-1F47-AB73-F19DD04B1D5B}">
  <dimension ref="B3:O252"/>
  <sheetViews>
    <sheetView showGridLines="0" tabSelected="1" workbookViewId="0">
      <selection activeCell="R241" sqref="R241"/>
    </sheetView>
  </sheetViews>
  <sheetFormatPr defaultColWidth="11.19921875" defaultRowHeight="15.6" x14ac:dyDescent="0.3"/>
  <cols>
    <col min="6" max="6" width="11.796875" customWidth="1"/>
  </cols>
  <sheetData>
    <row r="3" spans="2:15" x14ac:dyDescent="0.3">
      <c r="B3" s="1" t="s">
        <v>0</v>
      </c>
      <c r="C3" s="2">
        <v>24</v>
      </c>
      <c r="D3" s="3"/>
      <c r="E3" s="4"/>
      <c r="F3" s="5"/>
      <c r="G3" s="2"/>
      <c r="H3" s="2" t="s">
        <v>1</v>
      </c>
      <c r="I3" s="2" t="s">
        <v>28</v>
      </c>
      <c r="J3" s="2"/>
      <c r="K3" s="2"/>
      <c r="L3" s="6"/>
      <c r="M3" s="6"/>
      <c r="N3" s="7"/>
      <c r="O3" s="8"/>
    </row>
    <row r="4" spans="2:15" x14ac:dyDescent="0.3">
      <c r="B4" s="9" t="s">
        <v>2</v>
      </c>
      <c r="C4" s="10">
        <v>44725</v>
      </c>
      <c r="D4" s="11"/>
      <c r="E4" s="10"/>
      <c r="F4" s="12"/>
      <c r="G4" s="13"/>
      <c r="H4" s="14" t="s">
        <v>3</v>
      </c>
      <c r="I4" s="13" t="s">
        <v>31</v>
      </c>
      <c r="J4" s="13"/>
      <c r="K4" s="13"/>
      <c r="L4" s="71"/>
      <c r="M4" s="71"/>
      <c r="N4" s="70"/>
      <c r="O4" s="8"/>
    </row>
    <row r="5" spans="2:15" x14ac:dyDescent="0.3">
      <c r="B5" s="15" t="s">
        <v>4</v>
      </c>
      <c r="C5" s="16" t="s">
        <v>15</v>
      </c>
      <c r="D5" s="17"/>
      <c r="E5" s="18"/>
      <c r="F5" s="19"/>
      <c r="G5" s="16"/>
      <c r="H5" s="16" t="s">
        <v>5</v>
      </c>
      <c r="I5" s="20"/>
      <c r="J5" s="16"/>
      <c r="K5" s="16"/>
      <c r="L5" s="74"/>
      <c r="M5" s="74"/>
      <c r="N5" s="75"/>
      <c r="O5" s="8"/>
    </row>
    <row r="6" spans="2:15" x14ac:dyDescent="0.3">
      <c r="B6" s="21"/>
      <c r="C6" s="22" t="s">
        <v>6</v>
      </c>
      <c r="D6" s="23"/>
      <c r="E6" s="23"/>
      <c r="F6" s="23"/>
      <c r="G6" s="24" t="s">
        <v>7</v>
      </c>
      <c r="H6" s="25" t="s">
        <v>8</v>
      </c>
      <c r="I6" s="26" t="s">
        <v>9</v>
      </c>
      <c r="J6" s="27"/>
      <c r="K6" s="27"/>
      <c r="L6" s="28"/>
      <c r="M6" s="94" t="s">
        <v>10</v>
      </c>
      <c r="N6" s="95"/>
      <c r="O6" s="8"/>
    </row>
    <row r="7" spans="2:15" x14ac:dyDescent="0.3">
      <c r="B7" s="73" t="s">
        <v>11</v>
      </c>
      <c r="C7" s="96" t="s">
        <v>61</v>
      </c>
      <c r="D7" s="97"/>
      <c r="E7" s="97"/>
      <c r="F7" s="97"/>
      <c r="G7" s="29" t="s">
        <v>32</v>
      </c>
      <c r="H7" s="73" t="s">
        <v>33</v>
      </c>
      <c r="I7" s="39" t="s">
        <v>34</v>
      </c>
      <c r="J7" s="40"/>
      <c r="K7" s="40"/>
      <c r="L7" s="41"/>
      <c r="M7" s="98">
        <v>1000</v>
      </c>
      <c r="N7" s="87"/>
      <c r="O7" s="8"/>
    </row>
    <row r="8" spans="2:15" x14ac:dyDescent="0.3">
      <c r="B8" s="73"/>
      <c r="C8" s="99"/>
      <c r="D8" s="100"/>
      <c r="E8" s="100"/>
      <c r="F8" s="100"/>
      <c r="G8" s="29"/>
      <c r="H8" s="73"/>
      <c r="I8" s="30"/>
      <c r="J8" s="31"/>
      <c r="K8" s="31"/>
      <c r="L8" s="32"/>
      <c r="M8" s="87"/>
      <c r="N8" s="87"/>
      <c r="O8" s="8"/>
    </row>
    <row r="9" spans="2:15" x14ac:dyDescent="0.3">
      <c r="B9" s="73" t="s">
        <v>12</v>
      </c>
      <c r="C9" s="99" t="s">
        <v>62</v>
      </c>
      <c r="D9" s="100"/>
      <c r="E9" s="100"/>
      <c r="F9" s="100"/>
      <c r="G9" s="29" t="s">
        <v>32</v>
      </c>
      <c r="H9" s="73" t="s">
        <v>66</v>
      </c>
      <c r="I9" s="78"/>
      <c r="J9" s="31"/>
      <c r="K9" s="31"/>
      <c r="L9" s="32"/>
      <c r="M9" s="98">
        <v>300</v>
      </c>
      <c r="N9" s="87"/>
      <c r="O9" s="8"/>
    </row>
    <row r="10" spans="2:15" x14ac:dyDescent="0.3">
      <c r="B10" s="73"/>
      <c r="C10" s="99"/>
      <c r="D10" s="100"/>
      <c r="E10" s="100"/>
      <c r="F10" s="100"/>
      <c r="G10" s="29" t="s">
        <v>42</v>
      </c>
      <c r="H10" s="73"/>
      <c r="I10" s="30"/>
      <c r="J10" s="31"/>
      <c r="K10" s="31"/>
      <c r="L10" s="32"/>
      <c r="M10" s="86">
        <v>300</v>
      </c>
      <c r="N10" s="87"/>
      <c r="O10" s="8"/>
    </row>
    <row r="11" spans="2:15" x14ac:dyDescent="0.3">
      <c r="B11" s="73"/>
      <c r="C11" s="99" t="s">
        <v>63</v>
      </c>
      <c r="D11" s="100"/>
      <c r="E11" s="100"/>
      <c r="F11" s="100"/>
      <c r="G11" s="29" t="s">
        <v>32</v>
      </c>
      <c r="H11" s="73" t="s">
        <v>50</v>
      </c>
      <c r="I11" s="30" t="s">
        <v>53</v>
      </c>
      <c r="J11" s="31"/>
      <c r="K11" s="31"/>
      <c r="L11" s="32"/>
      <c r="M11" s="86">
        <v>400</v>
      </c>
      <c r="N11" s="87"/>
      <c r="O11" s="8"/>
    </row>
    <row r="12" spans="2:15" x14ac:dyDescent="0.3">
      <c r="B12" s="73"/>
      <c r="C12" s="99" t="s">
        <v>64</v>
      </c>
      <c r="D12" s="100"/>
      <c r="E12" s="100"/>
      <c r="F12" s="100"/>
      <c r="G12" s="29" t="s">
        <v>32</v>
      </c>
      <c r="H12" s="73" t="s">
        <v>56</v>
      </c>
      <c r="I12" s="30"/>
      <c r="J12" s="31"/>
      <c r="K12" s="31"/>
      <c r="L12" s="32"/>
      <c r="M12" s="86">
        <v>300</v>
      </c>
      <c r="N12" s="87"/>
      <c r="O12" s="8"/>
    </row>
    <row r="13" spans="2:15" x14ac:dyDescent="0.3">
      <c r="B13" s="73"/>
      <c r="C13" s="99"/>
      <c r="D13" s="100"/>
      <c r="E13" s="100"/>
      <c r="F13" s="100"/>
      <c r="G13" s="29" t="s">
        <v>42</v>
      </c>
      <c r="H13" s="73"/>
      <c r="I13" s="30"/>
      <c r="J13" s="31"/>
      <c r="K13" s="31"/>
      <c r="L13" s="32"/>
      <c r="M13" s="86">
        <v>300</v>
      </c>
      <c r="N13" s="87"/>
      <c r="O13" s="8"/>
    </row>
    <row r="14" spans="2:15" x14ac:dyDescent="0.3">
      <c r="B14" s="73"/>
      <c r="C14" s="68" t="s">
        <v>65</v>
      </c>
      <c r="D14" s="72"/>
      <c r="E14" s="72"/>
      <c r="F14" s="72"/>
      <c r="G14" s="29" t="s">
        <v>32</v>
      </c>
      <c r="H14" s="73" t="s">
        <v>49</v>
      </c>
      <c r="I14" s="30" t="s">
        <v>52</v>
      </c>
      <c r="J14" s="31"/>
      <c r="K14" s="31"/>
      <c r="L14" s="32"/>
      <c r="M14" s="101">
        <v>800</v>
      </c>
      <c r="N14" s="102"/>
      <c r="O14" s="8"/>
    </row>
    <row r="15" spans="2:15" x14ac:dyDescent="0.3">
      <c r="B15" s="73"/>
      <c r="C15" s="99" t="s">
        <v>62</v>
      </c>
      <c r="D15" s="100"/>
      <c r="E15" s="100"/>
      <c r="F15" s="100"/>
      <c r="G15" s="29" t="s">
        <v>32</v>
      </c>
      <c r="H15" s="80" t="s">
        <v>66</v>
      </c>
      <c r="I15" s="30"/>
      <c r="J15" s="31"/>
      <c r="K15" s="31"/>
      <c r="L15" s="32"/>
      <c r="M15" s="101">
        <v>300</v>
      </c>
      <c r="N15" s="102"/>
      <c r="O15" s="8"/>
    </row>
    <row r="16" spans="2:15" x14ac:dyDescent="0.3">
      <c r="B16" s="73"/>
      <c r="C16" s="68"/>
      <c r="D16" s="72"/>
      <c r="E16" s="72"/>
      <c r="F16" s="72"/>
      <c r="G16" s="29" t="s">
        <v>42</v>
      </c>
      <c r="H16" s="73"/>
      <c r="I16" s="30"/>
      <c r="J16" s="31"/>
      <c r="K16" s="31"/>
      <c r="L16" s="32"/>
      <c r="M16" s="101">
        <v>300</v>
      </c>
      <c r="N16" s="102"/>
      <c r="O16" s="8"/>
    </row>
    <row r="17" spans="2:15" x14ac:dyDescent="0.3">
      <c r="B17" s="73"/>
      <c r="C17" s="68" t="s">
        <v>63</v>
      </c>
      <c r="D17" s="72"/>
      <c r="E17" s="72"/>
      <c r="F17" s="72"/>
      <c r="G17" s="29" t="s">
        <v>32</v>
      </c>
      <c r="H17" s="73" t="s">
        <v>50</v>
      </c>
      <c r="I17" s="30" t="s">
        <v>53</v>
      </c>
      <c r="J17" s="31"/>
      <c r="K17" s="31"/>
      <c r="L17" s="32"/>
      <c r="M17" s="101">
        <v>400</v>
      </c>
      <c r="N17" s="102"/>
      <c r="O17" s="8"/>
    </row>
    <row r="18" spans="2:15" x14ac:dyDescent="0.3">
      <c r="B18" s="73"/>
      <c r="C18" s="79"/>
      <c r="D18" s="72"/>
      <c r="E18" s="72"/>
      <c r="F18" s="72"/>
      <c r="G18" s="29"/>
      <c r="H18" s="73"/>
      <c r="I18" s="30"/>
      <c r="J18" s="31"/>
      <c r="K18" s="31"/>
      <c r="L18" s="32"/>
      <c r="M18" s="101"/>
      <c r="N18" s="102"/>
      <c r="O18" s="8"/>
    </row>
    <row r="19" spans="2:15" x14ac:dyDescent="0.3">
      <c r="B19" s="73" t="s">
        <v>13</v>
      </c>
      <c r="C19" s="99" t="s">
        <v>36</v>
      </c>
      <c r="D19" s="103"/>
      <c r="E19" s="103"/>
      <c r="F19" s="104"/>
      <c r="G19" s="29" t="s">
        <v>32</v>
      </c>
      <c r="H19" s="73"/>
      <c r="I19" s="42"/>
      <c r="J19" s="31"/>
      <c r="K19" s="31"/>
      <c r="L19" s="32"/>
      <c r="M19" s="86">
        <v>100</v>
      </c>
      <c r="N19" s="87"/>
      <c r="O19" s="8"/>
    </row>
    <row r="20" spans="2:15" x14ac:dyDescent="0.3">
      <c r="B20" s="73"/>
      <c r="C20" s="86"/>
      <c r="D20" s="93"/>
      <c r="E20" s="93"/>
      <c r="F20" s="87"/>
      <c r="G20" s="29"/>
      <c r="H20" s="73"/>
      <c r="I20" s="30"/>
      <c r="J20" s="31"/>
      <c r="K20" s="31"/>
      <c r="L20" s="32"/>
      <c r="M20" s="86"/>
      <c r="N20" s="87"/>
      <c r="O20" s="8"/>
    </row>
    <row r="21" spans="2:15" x14ac:dyDescent="0.3">
      <c r="B21" s="73"/>
      <c r="C21" s="86"/>
      <c r="D21" s="93"/>
      <c r="E21" s="93"/>
      <c r="F21" s="87"/>
      <c r="G21" s="29"/>
      <c r="H21" s="73"/>
      <c r="I21" s="30"/>
      <c r="J21" s="31"/>
      <c r="K21" s="31"/>
      <c r="L21" s="32"/>
      <c r="M21" s="98"/>
      <c r="N21" s="87"/>
      <c r="O21" s="8"/>
    </row>
    <row r="22" spans="2:15" x14ac:dyDescent="0.3">
      <c r="B22" s="73"/>
      <c r="C22" s="86"/>
      <c r="D22" s="93"/>
      <c r="E22" s="93"/>
      <c r="F22" s="87"/>
      <c r="G22" s="29"/>
      <c r="H22" s="73"/>
      <c r="I22" s="30"/>
      <c r="J22" s="31"/>
      <c r="K22" s="31"/>
      <c r="L22" s="32"/>
      <c r="M22" s="98"/>
      <c r="N22" s="87"/>
      <c r="O22" s="8"/>
    </row>
    <row r="23" spans="2:15" x14ac:dyDescent="0.3">
      <c r="B23" s="73"/>
      <c r="C23" s="99"/>
      <c r="D23" s="100"/>
      <c r="E23" s="100"/>
      <c r="F23" s="100"/>
      <c r="G23" s="29"/>
      <c r="H23" s="73"/>
      <c r="I23" s="30"/>
      <c r="J23" s="31"/>
      <c r="K23" s="31"/>
      <c r="L23" s="32"/>
      <c r="M23" s="98"/>
      <c r="N23" s="87"/>
      <c r="O23" s="8"/>
    </row>
    <row r="24" spans="2:15" x14ac:dyDescent="0.3">
      <c r="B24" s="73"/>
      <c r="C24" s="99"/>
      <c r="D24" s="100"/>
      <c r="E24" s="100"/>
      <c r="F24" s="100"/>
      <c r="G24" s="29"/>
      <c r="H24" s="73"/>
      <c r="I24" s="30"/>
      <c r="J24" s="31"/>
      <c r="K24" s="31"/>
      <c r="L24" s="32"/>
      <c r="M24" s="98"/>
      <c r="N24" s="87"/>
      <c r="O24" s="8"/>
    </row>
    <row r="25" spans="2:15" x14ac:dyDescent="0.3">
      <c r="B25" s="73"/>
      <c r="C25" s="86"/>
      <c r="D25" s="93"/>
      <c r="E25" s="93"/>
      <c r="F25" s="87"/>
      <c r="G25" s="29"/>
      <c r="H25" s="73"/>
      <c r="I25" s="30"/>
      <c r="J25" s="43"/>
      <c r="K25" s="43"/>
      <c r="L25" s="44"/>
      <c r="M25" s="98"/>
      <c r="N25" s="87"/>
      <c r="O25" s="8"/>
    </row>
    <row r="26" spans="2:15" x14ac:dyDescent="0.3">
      <c r="B26" s="73"/>
      <c r="C26" s="76"/>
      <c r="D26" s="33"/>
      <c r="E26" s="33"/>
      <c r="F26" s="77"/>
      <c r="G26" s="29"/>
      <c r="H26" s="73"/>
      <c r="I26" s="30"/>
      <c r="J26" s="31"/>
      <c r="K26" s="31"/>
      <c r="L26" s="32"/>
      <c r="M26" s="86"/>
      <c r="N26" s="87"/>
      <c r="O26" s="8"/>
    </row>
    <row r="27" spans="2:15" x14ac:dyDescent="0.3">
      <c r="B27" s="73"/>
      <c r="C27" s="69"/>
      <c r="D27" s="71"/>
      <c r="E27" s="71"/>
      <c r="F27" s="70"/>
      <c r="G27" s="29"/>
      <c r="H27" s="73"/>
      <c r="I27" s="30"/>
      <c r="J27" s="31"/>
      <c r="K27" s="31"/>
      <c r="L27" s="32"/>
      <c r="M27" s="86"/>
      <c r="N27" s="87"/>
      <c r="O27" s="8"/>
    </row>
    <row r="28" spans="2:15" x14ac:dyDescent="0.3">
      <c r="B28" s="73"/>
      <c r="C28" s="86"/>
      <c r="D28" s="93"/>
      <c r="E28" s="93"/>
      <c r="F28" s="87"/>
      <c r="G28" s="29"/>
      <c r="H28" s="73"/>
      <c r="I28" s="30"/>
      <c r="J28" s="31"/>
      <c r="K28" s="31"/>
      <c r="L28" s="32"/>
      <c r="M28" s="86"/>
      <c r="N28" s="87"/>
      <c r="O28" s="8"/>
    </row>
    <row r="29" spans="2:15" x14ac:dyDescent="0.3">
      <c r="B29" s="73"/>
      <c r="C29" s="69"/>
      <c r="D29" s="71"/>
      <c r="E29" s="71"/>
      <c r="F29" s="71"/>
      <c r="G29" s="29"/>
      <c r="H29" s="73"/>
      <c r="I29" s="45"/>
      <c r="J29" s="46"/>
      <c r="K29" s="46"/>
      <c r="L29" s="47"/>
      <c r="M29" s="88"/>
      <c r="N29" s="89"/>
      <c r="O29" s="8"/>
    </row>
    <row r="30" spans="2:15" x14ac:dyDescent="0.3">
      <c r="B30" s="73"/>
      <c r="C30" s="69"/>
      <c r="D30" s="71"/>
      <c r="E30" s="71"/>
      <c r="F30" s="71"/>
      <c r="G30" s="29"/>
      <c r="H30" s="73"/>
      <c r="I30" s="45"/>
      <c r="J30" s="46"/>
      <c r="K30" s="46"/>
      <c r="L30" s="47"/>
      <c r="M30" s="76"/>
      <c r="N30" s="77"/>
      <c r="O30" s="8"/>
    </row>
    <row r="31" spans="2:15" x14ac:dyDescent="0.3">
      <c r="B31" s="21"/>
      <c r="C31" s="90"/>
      <c r="D31" s="91"/>
      <c r="E31" s="91"/>
      <c r="F31" s="92"/>
      <c r="G31" s="35"/>
      <c r="H31" s="21"/>
      <c r="I31" s="48"/>
      <c r="J31" s="49"/>
      <c r="K31" s="49"/>
      <c r="L31" s="50"/>
      <c r="M31" s="90"/>
      <c r="N31" s="92"/>
      <c r="O31" s="8"/>
    </row>
    <row r="32" spans="2:15" ht="16.2" thickBot="1" x14ac:dyDescent="0.35">
      <c r="B32" s="71"/>
      <c r="C32" s="71"/>
      <c r="D32" s="71"/>
      <c r="E32" s="71"/>
      <c r="F32" s="71"/>
      <c r="G32" s="72"/>
      <c r="H32" s="71"/>
      <c r="I32" s="34"/>
      <c r="J32" s="34"/>
      <c r="K32" s="34"/>
      <c r="L32" s="34"/>
      <c r="M32" s="71"/>
      <c r="N32" s="6"/>
      <c r="O32" s="8"/>
    </row>
    <row r="33" spans="2:15" ht="16.8" thickTop="1" thickBot="1" x14ac:dyDescent="0.35">
      <c r="B33" s="36"/>
      <c r="C33" s="36"/>
      <c r="E33" s="36"/>
      <c r="F33" s="36"/>
      <c r="G33" s="67"/>
      <c r="H33" s="36"/>
      <c r="I33" s="36"/>
      <c r="J33" s="36"/>
      <c r="K33" s="36"/>
      <c r="L33" s="37" t="s">
        <v>14</v>
      </c>
      <c r="M33" s="84">
        <f>SUM(M7:M31)</f>
        <v>4500</v>
      </c>
      <c r="N33" s="85"/>
      <c r="O33" s="8"/>
    </row>
    <row r="34" spans="2:15" ht="16.8" thickTop="1" thickBot="1" x14ac:dyDescent="0.35">
      <c r="B34" s="36"/>
      <c r="C34" s="36"/>
      <c r="D34" s="36"/>
      <c r="E34" s="36"/>
      <c r="F34" s="36"/>
      <c r="G34" s="67"/>
      <c r="H34" s="36"/>
      <c r="I34" s="36"/>
      <c r="J34" s="36"/>
      <c r="K34" s="36"/>
      <c r="L34" s="38"/>
      <c r="M34" s="38"/>
      <c r="N34" s="38"/>
      <c r="O34" s="8"/>
    </row>
    <row r="35" spans="2:15" ht="16.2" thickTop="1" x14ac:dyDescent="0.3">
      <c r="B35" s="36"/>
      <c r="D35" s="36"/>
      <c r="E35" s="36"/>
      <c r="F35" s="36"/>
      <c r="G35" s="67"/>
      <c r="H35" s="36"/>
      <c r="I35" s="36"/>
      <c r="J35" s="36"/>
      <c r="K35" s="36"/>
      <c r="L35" s="57" t="s">
        <v>19</v>
      </c>
      <c r="M35" s="58">
        <f>N35/M33</f>
        <v>0.8</v>
      </c>
      <c r="N35" s="59">
        <f>SUMIF(G7:G31,"Z1",M7:N31)</f>
        <v>3600</v>
      </c>
      <c r="O35" s="8"/>
    </row>
    <row r="36" spans="2:15" x14ac:dyDescent="0.3">
      <c r="C36" s="67"/>
      <c r="D36" s="36"/>
      <c r="E36" s="36"/>
      <c r="F36" s="36"/>
      <c r="G36" s="67"/>
      <c r="H36" s="36"/>
      <c r="I36" s="36"/>
      <c r="J36" s="36"/>
      <c r="K36" s="36"/>
      <c r="L36" s="60" t="s">
        <v>20</v>
      </c>
      <c r="M36" s="61">
        <f>N36/M33</f>
        <v>0.2</v>
      </c>
      <c r="N36" s="62">
        <f>SUMIF(G7:G31,"Z2",M7:N31)</f>
        <v>900</v>
      </c>
      <c r="O36" s="8"/>
    </row>
    <row r="37" spans="2:15" x14ac:dyDescent="0.3">
      <c r="B37" s="36"/>
      <c r="C37" s="36"/>
      <c r="D37" s="36"/>
      <c r="E37" s="36"/>
      <c r="G37" s="67"/>
      <c r="H37" s="36"/>
      <c r="I37" s="36"/>
      <c r="J37" s="36"/>
      <c r="K37" s="36"/>
      <c r="L37" s="51" t="s">
        <v>21</v>
      </c>
      <c r="M37" s="52">
        <f>N37/M33</f>
        <v>0</v>
      </c>
      <c r="N37" s="53">
        <f>SUMIF(G7:G31,"Z3",M7:N31)</f>
        <v>0</v>
      </c>
      <c r="O37" s="8"/>
    </row>
    <row r="38" spans="2:15" x14ac:dyDescent="0.3">
      <c r="B38" s="36"/>
      <c r="C38" s="36"/>
      <c r="D38" s="36"/>
      <c r="E38" s="36"/>
      <c r="F38" s="36"/>
      <c r="G38" s="67"/>
      <c r="H38" s="36"/>
      <c r="I38" s="36"/>
      <c r="J38" s="36"/>
      <c r="K38" s="36"/>
      <c r="L38" s="51" t="s">
        <v>22</v>
      </c>
      <c r="M38" s="52">
        <f>N38/M33</f>
        <v>0</v>
      </c>
      <c r="N38" s="53">
        <f>SUMIF(G7:G31,"Z4",M7:N31)</f>
        <v>0</v>
      </c>
      <c r="O38" s="8"/>
    </row>
    <row r="39" spans="2:15" ht="16.2" thickBot="1" x14ac:dyDescent="0.35">
      <c r="B39" s="36"/>
      <c r="C39" s="36"/>
      <c r="D39" s="36"/>
      <c r="E39" s="36"/>
      <c r="F39" s="36"/>
      <c r="G39" s="67"/>
      <c r="H39" s="36"/>
      <c r="I39" s="36"/>
      <c r="J39" s="36"/>
      <c r="K39" s="36"/>
      <c r="L39" s="63" t="s">
        <v>23</v>
      </c>
      <c r="M39" s="52">
        <f>N39/M33</f>
        <v>0</v>
      </c>
      <c r="N39" s="53">
        <f>SUMIF(G7:G31,"Z5",M7:N31)</f>
        <v>0</v>
      </c>
      <c r="O39" s="8"/>
    </row>
    <row r="40" spans="2:15" ht="16.2" thickTop="1" x14ac:dyDescent="0.3">
      <c r="B40" s="36"/>
      <c r="C40" s="36"/>
      <c r="D40" s="36"/>
      <c r="E40" s="36"/>
      <c r="F40" s="36"/>
      <c r="G40" s="67"/>
      <c r="H40" s="36"/>
      <c r="I40" s="36"/>
      <c r="J40" s="36"/>
      <c r="K40" s="36"/>
      <c r="L40" s="54" t="s">
        <v>24</v>
      </c>
      <c r="M40" s="55">
        <f>N40/M33</f>
        <v>0</v>
      </c>
      <c r="N40" s="56">
        <f>SUMIF(G7:G31,"Z6",M7:N31)</f>
        <v>0</v>
      </c>
      <c r="O40" s="8"/>
    </row>
    <row r="41" spans="2:15" ht="16.2" thickBot="1" x14ac:dyDescent="0.35">
      <c r="B41" s="36"/>
      <c r="C41" s="36"/>
      <c r="D41" s="36"/>
      <c r="E41" s="36"/>
      <c r="F41" s="36"/>
      <c r="G41" s="67"/>
      <c r="H41" s="36"/>
      <c r="I41" s="36"/>
      <c r="J41" s="36"/>
      <c r="K41" s="36"/>
      <c r="L41" s="64" t="s">
        <v>25</v>
      </c>
      <c r="M41" s="65">
        <f>N41/M33</f>
        <v>0</v>
      </c>
      <c r="N41" s="66">
        <f>SUMIF(G7:G31,"Z7",M7:N31)</f>
        <v>0</v>
      </c>
      <c r="O41" s="8"/>
    </row>
    <row r="42" spans="2:15" ht="16.2" thickTop="1" x14ac:dyDescent="0.3"/>
    <row r="45" spans="2:15" x14ac:dyDescent="0.3">
      <c r="B45" s="1" t="s">
        <v>0</v>
      </c>
      <c r="C45" s="2">
        <v>24</v>
      </c>
      <c r="D45" s="3"/>
      <c r="E45" s="4"/>
      <c r="F45" s="5"/>
      <c r="G45" s="2"/>
      <c r="H45" s="2" t="s">
        <v>1</v>
      </c>
      <c r="I45" s="2" t="s">
        <v>28</v>
      </c>
      <c r="J45" s="2"/>
      <c r="K45" s="2"/>
      <c r="L45" s="6"/>
      <c r="M45" s="6"/>
      <c r="N45" s="7"/>
    </row>
    <row r="46" spans="2:15" x14ac:dyDescent="0.3">
      <c r="B46" s="9" t="s">
        <v>2</v>
      </c>
      <c r="C46" s="10">
        <v>44726</v>
      </c>
      <c r="D46" s="11"/>
      <c r="E46" s="10"/>
      <c r="F46" s="12"/>
      <c r="G46" s="13"/>
      <c r="H46" s="14" t="s">
        <v>3</v>
      </c>
      <c r="I46" s="13" t="s">
        <v>39</v>
      </c>
      <c r="J46" s="13"/>
      <c r="K46" s="13"/>
      <c r="L46" s="71"/>
      <c r="M46" s="71"/>
      <c r="N46" s="70"/>
    </row>
    <row r="47" spans="2:15" x14ac:dyDescent="0.3">
      <c r="B47" s="15" t="s">
        <v>4</v>
      </c>
      <c r="C47" s="16" t="s">
        <v>16</v>
      </c>
      <c r="D47" s="17"/>
      <c r="E47" s="18"/>
      <c r="F47" s="19"/>
      <c r="G47" s="16"/>
      <c r="H47" s="16" t="s">
        <v>5</v>
      </c>
      <c r="I47" s="20"/>
      <c r="J47" s="16"/>
      <c r="K47" s="16"/>
      <c r="L47" s="74"/>
      <c r="M47" s="74"/>
      <c r="N47" s="75"/>
    </row>
    <row r="48" spans="2:15" x14ac:dyDescent="0.3">
      <c r="B48" s="21"/>
      <c r="C48" s="22" t="s">
        <v>6</v>
      </c>
      <c r="D48" s="23"/>
      <c r="E48" s="23"/>
      <c r="F48" s="23"/>
      <c r="G48" s="24" t="s">
        <v>7</v>
      </c>
      <c r="H48" s="25" t="s">
        <v>8</v>
      </c>
      <c r="I48" s="26" t="s">
        <v>9</v>
      </c>
      <c r="J48" s="27"/>
      <c r="K48" s="27"/>
      <c r="L48" s="28"/>
      <c r="M48" s="94" t="s">
        <v>10</v>
      </c>
      <c r="N48" s="95"/>
    </row>
    <row r="49" spans="2:14" x14ac:dyDescent="0.3">
      <c r="B49" s="73" t="s">
        <v>11</v>
      </c>
      <c r="C49" s="96" t="s">
        <v>83</v>
      </c>
      <c r="D49" s="97"/>
      <c r="E49" s="97"/>
      <c r="F49" s="97"/>
      <c r="G49" s="29" t="s">
        <v>32</v>
      </c>
      <c r="H49" s="73"/>
      <c r="I49" s="39"/>
      <c r="J49" s="40"/>
      <c r="K49" s="40"/>
      <c r="L49" s="41"/>
      <c r="M49" s="98">
        <v>400</v>
      </c>
      <c r="N49" s="87"/>
    </row>
    <row r="50" spans="2:14" x14ac:dyDescent="0.3">
      <c r="B50" s="73"/>
      <c r="C50" s="99" t="s">
        <v>84</v>
      </c>
      <c r="D50" s="100"/>
      <c r="E50" s="100"/>
      <c r="F50" s="100"/>
      <c r="G50" s="29" t="s">
        <v>42</v>
      </c>
      <c r="H50" s="73" t="s">
        <v>35</v>
      </c>
      <c r="I50" s="30" t="s">
        <v>85</v>
      </c>
      <c r="J50" s="31"/>
      <c r="K50" s="31"/>
      <c r="L50" s="32"/>
      <c r="M50" s="87">
        <v>200</v>
      </c>
      <c r="N50" s="87"/>
    </row>
    <row r="51" spans="2:14" x14ac:dyDescent="0.3">
      <c r="B51" s="73"/>
      <c r="C51" s="99"/>
      <c r="D51" s="100"/>
      <c r="E51" s="100"/>
      <c r="F51" s="100"/>
      <c r="G51" s="29" t="s">
        <v>51</v>
      </c>
      <c r="H51" s="73"/>
      <c r="I51" s="30"/>
      <c r="J51" s="31"/>
      <c r="K51" s="31"/>
      <c r="L51" s="32"/>
      <c r="M51" s="98">
        <v>200</v>
      </c>
      <c r="N51" s="87"/>
    </row>
    <row r="52" spans="2:14" x14ac:dyDescent="0.3">
      <c r="B52" s="73"/>
      <c r="C52" s="105"/>
      <c r="D52" s="106"/>
      <c r="E52" s="106"/>
      <c r="F52" s="106"/>
      <c r="G52" s="29"/>
      <c r="H52" s="73"/>
      <c r="I52" s="30"/>
      <c r="J52" s="31"/>
      <c r="K52" s="31"/>
      <c r="L52" s="32"/>
      <c r="M52" s="86"/>
      <c r="N52" s="87"/>
    </row>
    <row r="53" spans="2:14" x14ac:dyDescent="0.3">
      <c r="B53" s="73" t="s">
        <v>12</v>
      </c>
      <c r="C53" s="105" t="s">
        <v>45</v>
      </c>
      <c r="D53" s="106"/>
      <c r="E53" s="106"/>
      <c r="F53" s="106"/>
      <c r="G53" s="29"/>
      <c r="H53" s="73"/>
      <c r="I53" s="30"/>
      <c r="J53" s="31"/>
      <c r="K53" s="31"/>
      <c r="L53" s="32"/>
      <c r="M53" s="86"/>
      <c r="N53" s="87"/>
    </row>
    <row r="54" spans="2:14" x14ac:dyDescent="0.3">
      <c r="B54" s="73"/>
      <c r="C54" s="68" t="s">
        <v>67</v>
      </c>
      <c r="D54" s="72"/>
      <c r="E54" s="72"/>
      <c r="F54" s="72"/>
      <c r="G54" s="29" t="s">
        <v>41</v>
      </c>
      <c r="H54" s="73" t="s">
        <v>47</v>
      </c>
      <c r="I54" s="30"/>
      <c r="J54" s="31"/>
      <c r="K54" s="31"/>
      <c r="L54" s="32"/>
      <c r="M54" s="101">
        <v>600</v>
      </c>
      <c r="N54" s="102"/>
    </row>
    <row r="55" spans="2:14" x14ac:dyDescent="0.3">
      <c r="B55" s="73"/>
      <c r="C55" s="68" t="s">
        <v>68</v>
      </c>
      <c r="D55" s="72"/>
      <c r="E55" s="72"/>
      <c r="F55" s="72"/>
      <c r="G55" s="29" t="s">
        <v>51</v>
      </c>
      <c r="H55" s="73" t="s">
        <v>43</v>
      </c>
      <c r="I55" s="30"/>
      <c r="J55" s="31"/>
      <c r="K55" s="31"/>
      <c r="L55" s="32"/>
      <c r="M55" s="101">
        <v>600</v>
      </c>
      <c r="N55" s="102"/>
    </row>
    <row r="56" spans="2:14" x14ac:dyDescent="0.3">
      <c r="B56" s="73"/>
      <c r="C56" s="68" t="s">
        <v>69</v>
      </c>
      <c r="D56" s="72"/>
      <c r="E56" s="72"/>
      <c r="F56" s="72"/>
      <c r="G56" s="29" t="s">
        <v>42</v>
      </c>
      <c r="H56" s="73" t="s">
        <v>35</v>
      </c>
      <c r="I56" s="30"/>
      <c r="J56" s="31"/>
      <c r="K56" s="31"/>
      <c r="L56" s="32"/>
      <c r="M56" s="101">
        <v>400</v>
      </c>
      <c r="N56" s="102"/>
    </row>
    <row r="57" spans="2:14" x14ac:dyDescent="0.3">
      <c r="B57" s="73"/>
      <c r="C57" s="68" t="s">
        <v>70</v>
      </c>
      <c r="D57" s="72"/>
      <c r="E57" s="72"/>
      <c r="F57" s="72"/>
      <c r="G57" s="29" t="s">
        <v>32</v>
      </c>
      <c r="H57" s="73"/>
      <c r="I57" s="30"/>
      <c r="J57" s="31"/>
      <c r="K57" s="31"/>
      <c r="L57" s="32"/>
      <c r="M57" s="101">
        <v>200</v>
      </c>
      <c r="N57" s="102"/>
    </row>
    <row r="58" spans="2:14" x14ac:dyDescent="0.3">
      <c r="B58" s="73"/>
      <c r="C58" s="68"/>
      <c r="D58" s="72"/>
      <c r="E58" s="72"/>
      <c r="F58" s="72"/>
      <c r="G58" s="29"/>
      <c r="H58" s="73"/>
      <c r="I58" s="30"/>
      <c r="J58" s="31"/>
      <c r="K58" s="31"/>
      <c r="L58" s="32"/>
      <c r="M58" s="101"/>
      <c r="N58" s="102"/>
    </row>
    <row r="59" spans="2:14" x14ac:dyDescent="0.3">
      <c r="B59" s="73" t="s">
        <v>44</v>
      </c>
      <c r="C59" s="99" t="s">
        <v>87</v>
      </c>
      <c r="D59" s="103"/>
      <c r="E59" s="103"/>
      <c r="F59" s="104"/>
      <c r="G59" s="29" t="s">
        <v>32</v>
      </c>
      <c r="H59" s="73" t="s">
        <v>50</v>
      </c>
      <c r="I59" s="42"/>
      <c r="J59" s="31"/>
      <c r="K59" s="31"/>
      <c r="L59" s="32"/>
      <c r="M59" s="86">
        <v>800</v>
      </c>
      <c r="N59" s="87"/>
    </row>
    <row r="60" spans="2:14" x14ac:dyDescent="0.3">
      <c r="B60" s="73"/>
      <c r="C60" s="86" t="s">
        <v>86</v>
      </c>
      <c r="D60" s="93"/>
      <c r="E60" s="93"/>
      <c r="F60" s="87"/>
      <c r="G60" s="29" t="s">
        <v>32</v>
      </c>
      <c r="H60" s="73" t="s">
        <v>35</v>
      </c>
      <c r="I60" s="30"/>
      <c r="J60" s="31"/>
      <c r="K60" s="31"/>
      <c r="L60" s="32"/>
      <c r="M60" s="86">
        <v>800</v>
      </c>
      <c r="N60" s="87"/>
    </row>
    <row r="61" spans="2:14" x14ac:dyDescent="0.3">
      <c r="B61" s="73"/>
      <c r="C61" s="86"/>
      <c r="D61" s="93"/>
      <c r="E61" s="93"/>
      <c r="F61" s="87"/>
      <c r="G61" s="29"/>
      <c r="H61" s="73"/>
      <c r="I61" s="30"/>
      <c r="J61" s="31"/>
      <c r="K61" s="31"/>
      <c r="L61" s="32"/>
      <c r="M61" s="98"/>
      <c r="N61" s="87"/>
    </row>
    <row r="62" spans="2:14" x14ac:dyDescent="0.3">
      <c r="B62" s="73" t="s">
        <v>13</v>
      </c>
      <c r="C62" s="86" t="s">
        <v>57</v>
      </c>
      <c r="D62" s="93"/>
      <c r="E62" s="93"/>
      <c r="F62" s="87"/>
      <c r="G62" s="29" t="s">
        <v>32</v>
      </c>
      <c r="H62" s="73"/>
      <c r="I62" s="30"/>
      <c r="J62" s="31"/>
      <c r="K62" s="31"/>
      <c r="L62" s="32"/>
      <c r="M62" s="98">
        <v>200</v>
      </c>
      <c r="N62" s="87"/>
    </row>
    <row r="63" spans="2:14" x14ac:dyDescent="0.3">
      <c r="B63" s="73"/>
      <c r="C63" s="99"/>
      <c r="D63" s="100"/>
      <c r="E63" s="100"/>
      <c r="F63" s="100"/>
      <c r="G63" s="29"/>
      <c r="H63" s="73"/>
      <c r="I63" s="30"/>
      <c r="J63" s="31"/>
      <c r="K63" s="31"/>
      <c r="L63" s="32"/>
      <c r="M63" s="98"/>
      <c r="N63" s="87"/>
    </row>
    <row r="64" spans="2:14" x14ac:dyDescent="0.3">
      <c r="B64" s="73"/>
      <c r="C64" s="99"/>
      <c r="D64" s="100"/>
      <c r="E64" s="100"/>
      <c r="F64" s="100"/>
      <c r="G64" s="29"/>
      <c r="H64" s="73"/>
      <c r="I64" s="30"/>
      <c r="J64" s="31"/>
      <c r="K64" s="31"/>
      <c r="L64" s="32"/>
      <c r="M64" s="98"/>
      <c r="N64" s="87"/>
    </row>
    <row r="65" spans="2:14" x14ac:dyDescent="0.3">
      <c r="B65" s="73"/>
      <c r="C65" s="86"/>
      <c r="D65" s="93"/>
      <c r="E65" s="93"/>
      <c r="F65" s="87"/>
      <c r="G65" s="29"/>
      <c r="H65" s="73"/>
      <c r="I65" s="30"/>
      <c r="J65" s="43"/>
      <c r="K65" s="43"/>
      <c r="L65" s="44"/>
      <c r="M65" s="98"/>
      <c r="N65" s="87"/>
    </row>
    <row r="66" spans="2:14" x14ac:dyDescent="0.3">
      <c r="B66" s="73"/>
      <c r="C66" s="76"/>
      <c r="D66" s="33"/>
      <c r="E66" s="33"/>
      <c r="F66" s="77"/>
      <c r="G66" s="29"/>
      <c r="H66" s="73"/>
      <c r="I66" s="30"/>
      <c r="J66" s="31"/>
      <c r="K66" s="31"/>
      <c r="L66" s="32"/>
      <c r="M66" s="86"/>
      <c r="N66" s="87"/>
    </row>
    <row r="67" spans="2:14" x14ac:dyDescent="0.3">
      <c r="B67" s="73"/>
      <c r="C67" s="69"/>
      <c r="D67" s="71"/>
      <c r="E67" s="71"/>
      <c r="F67" s="70"/>
      <c r="G67" s="29"/>
      <c r="H67" s="73"/>
      <c r="I67" s="30"/>
      <c r="J67" s="31"/>
      <c r="K67" s="31"/>
      <c r="L67" s="32"/>
      <c r="M67" s="86"/>
      <c r="N67" s="87"/>
    </row>
    <row r="68" spans="2:14" x14ac:dyDescent="0.3">
      <c r="B68" s="73"/>
      <c r="C68" s="86"/>
      <c r="D68" s="93"/>
      <c r="E68" s="93"/>
      <c r="F68" s="87"/>
      <c r="G68" s="29"/>
      <c r="H68" s="73"/>
      <c r="I68" s="30"/>
      <c r="J68" s="31"/>
      <c r="K68" s="31"/>
      <c r="L68" s="32"/>
      <c r="M68" s="86"/>
      <c r="N68" s="87"/>
    </row>
    <row r="69" spans="2:14" x14ac:dyDescent="0.3">
      <c r="B69" s="73"/>
      <c r="C69" s="69"/>
      <c r="D69" s="71"/>
      <c r="E69" s="71"/>
      <c r="F69" s="71"/>
      <c r="G69" s="29"/>
      <c r="H69" s="73"/>
      <c r="I69" s="45"/>
      <c r="J69" s="46"/>
      <c r="K69" s="46"/>
      <c r="L69" s="47"/>
      <c r="M69" s="88"/>
      <c r="N69" s="89"/>
    </row>
    <row r="70" spans="2:14" x14ac:dyDescent="0.3">
      <c r="B70" s="73"/>
      <c r="C70" s="69"/>
      <c r="D70" s="71"/>
      <c r="E70" s="71"/>
      <c r="F70" s="71"/>
      <c r="G70" s="29"/>
      <c r="H70" s="73"/>
      <c r="I70" s="45"/>
      <c r="J70" s="46"/>
      <c r="K70" s="46"/>
      <c r="L70" s="47"/>
      <c r="M70" s="76"/>
      <c r="N70" s="77"/>
    </row>
    <row r="71" spans="2:14" x14ac:dyDescent="0.3">
      <c r="B71" s="21"/>
      <c r="C71" s="90"/>
      <c r="D71" s="91"/>
      <c r="E71" s="91"/>
      <c r="F71" s="92"/>
      <c r="G71" s="35"/>
      <c r="H71" s="21"/>
      <c r="I71" s="48"/>
      <c r="J71" s="49"/>
      <c r="K71" s="49"/>
      <c r="L71" s="50"/>
      <c r="M71" s="90"/>
      <c r="N71" s="92"/>
    </row>
    <row r="72" spans="2:14" ht="16.2" thickBot="1" x14ac:dyDescent="0.35">
      <c r="B72" s="71"/>
      <c r="C72" s="71"/>
      <c r="D72" s="71"/>
      <c r="E72" s="71"/>
      <c r="F72" s="71"/>
      <c r="G72" s="72"/>
      <c r="H72" s="71"/>
      <c r="I72" s="34"/>
      <c r="J72" s="34"/>
      <c r="K72" s="34"/>
      <c r="L72" s="34"/>
      <c r="M72" s="71"/>
      <c r="N72" s="6"/>
    </row>
    <row r="73" spans="2:14" ht="16.8" thickTop="1" thickBot="1" x14ac:dyDescent="0.35">
      <c r="B73" s="36"/>
      <c r="C73" s="36"/>
      <c r="E73" s="36"/>
      <c r="F73" s="36"/>
      <c r="G73" s="67"/>
      <c r="H73" s="36"/>
      <c r="I73" s="36"/>
      <c r="J73" s="36"/>
      <c r="K73" s="36"/>
      <c r="L73" s="37" t="s">
        <v>14</v>
      </c>
      <c r="M73" s="84">
        <f>SUM(M49:M71)</f>
        <v>4400</v>
      </c>
      <c r="N73" s="85"/>
    </row>
    <row r="74" spans="2:14" ht="16.8" thickTop="1" thickBot="1" x14ac:dyDescent="0.35">
      <c r="B74" s="36"/>
      <c r="C74" s="36"/>
      <c r="D74" s="36"/>
      <c r="E74" s="36"/>
      <c r="F74" s="36"/>
      <c r="G74" s="67"/>
      <c r="H74" s="36"/>
      <c r="I74" s="36"/>
      <c r="J74" s="36"/>
      <c r="K74" s="36"/>
      <c r="L74" s="38"/>
      <c r="M74" s="38"/>
      <c r="N74" s="38"/>
    </row>
    <row r="75" spans="2:14" ht="16.2" thickTop="1" x14ac:dyDescent="0.3">
      <c r="B75" s="36"/>
      <c r="C75" s="67"/>
      <c r="D75" s="36"/>
      <c r="E75" s="36"/>
      <c r="F75" s="36"/>
      <c r="G75" s="67"/>
      <c r="H75" s="36"/>
      <c r="I75" s="36"/>
      <c r="J75" s="36"/>
      <c r="K75" s="36"/>
      <c r="L75" s="57" t="s">
        <v>19</v>
      </c>
      <c r="M75" s="58">
        <f>N75/M73</f>
        <v>0.54545454545454541</v>
      </c>
      <c r="N75" s="59">
        <f>SUMIF(G49:G71,"Z1",M49:N71)</f>
        <v>2400</v>
      </c>
    </row>
    <row r="76" spans="2:14" x14ac:dyDescent="0.3">
      <c r="C76" s="67"/>
      <c r="D76" s="36"/>
      <c r="E76" s="36"/>
      <c r="F76" s="36"/>
      <c r="G76" s="67"/>
      <c r="H76" s="36"/>
      <c r="I76" s="36"/>
      <c r="J76" s="36"/>
      <c r="K76" s="36"/>
      <c r="L76" s="60" t="s">
        <v>20</v>
      </c>
      <c r="M76" s="61">
        <f>N76/M73</f>
        <v>0.13636363636363635</v>
      </c>
      <c r="N76" s="62">
        <f>SUMIF(G49:G71,"Z2",M49:N71)</f>
        <v>600</v>
      </c>
    </row>
    <row r="77" spans="2:14" x14ac:dyDescent="0.3">
      <c r="B77" s="36"/>
      <c r="C77" s="36"/>
      <c r="D77" s="36"/>
      <c r="E77" s="36"/>
      <c r="G77" s="67"/>
      <c r="H77" s="36"/>
      <c r="I77" s="36"/>
      <c r="J77" s="36"/>
      <c r="K77" s="36"/>
      <c r="L77" s="51" t="s">
        <v>21</v>
      </c>
      <c r="M77" s="52">
        <f>N77/M73</f>
        <v>0.18181818181818182</v>
      </c>
      <c r="N77" s="53">
        <f>SUMIF(G49:G71,"Z3",M49:N71)</f>
        <v>800</v>
      </c>
    </row>
    <row r="78" spans="2:14" x14ac:dyDescent="0.3">
      <c r="B78" s="36"/>
      <c r="C78" s="36"/>
      <c r="D78" s="36"/>
      <c r="E78" s="36"/>
      <c r="F78" s="36"/>
      <c r="G78" s="67"/>
      <c r="H78" s="36"/>
      <c r="I78" s="36"/>
      <c r="J78" s="36"/>
      <c r="K78" s="36"/>
      <c r="L78" s="51" t="s">
        <v>22</v>
      </c>
      <c r="M78" s="52">
        <f>N78/M73</f>
        <v>0</v>
      </c>
      <c r="N78" s="53">
        <f>SUMIF(G49:G71,"Z4",M49:N71)</f>
        <v>0</v>
      </c>
    </row>
    <row r="79" spans="2:14" ht="16.2" thickBot="1" x14ac:dyDescent="0.35">
      <c r="B79" s="36"/>
      <c r="C79" s="36"/>
      <c r="D79" s="36"/>
      <c r="E79" s="36"/>
      <c r="F79" s="36"/>
      <c r="G79" s="67"/>
      <c r="H79" s="36"/>
      <c r="I79" s="36"/>
      <c r="J79" s="36"/>
      <c r="K79" s="36"/>
      <c r="L79" s="63" t="s">
        <v>23</v>
      </c>
      <c r="M79" s="52">
        <f>N79/M73</f>
        <v>0.13636363636363635</v>
      </c>
      <c r="N79" s="53">
        <f>SUMIF(G49:G71,"Z5",M49:N71)</f>
        <v>600</v>
      </c>
    </row>
    <row r="80" spans="2:14" ht="16.2" thickTop="1" x14ac:dyDescent="0.3">
      <c r="B80" s="36"/>
      <c r="C80" s="36"/>
      <c r="D80" s="36"/>
      <c r="E80" s="36"/>
      <c r="F80" s="36"/>
      <c r="G80" s="67"/>
      <c r="H80" s="36"/>
      <c r="I80" s="36"/>
      <c r="J80" s="36"/>
      <c r="K80" s="36"/>
      <c r="L80" s="54" t="s">
        <v>24</v>
      </c>
      <c r="M80" s="55">
        <f>N80/M73</f>
        <v>0</v>
      </c>
      <c r="N80" s="56">
        <f>SUMIF(G49:G71,"Z6",M49:N71)</f>
        <v>0</v>
      </c>
    </row>
    <row r="81" spans="2:14" ht="16.2" thickBot="1" x14ac:dyDescent="0.35">
      <c r="B81" s="36"/>
      <c r="C81" s="36"/>
      <c r="D81" s="36"/>
      <c r="E81" s="36"/>
      <c r="F81" s="36"/>
      <c r="G81" s="67"/>
      <c r="H81" s="36"/>
      <c r="I81" s="36"/>
      <c r="J81" s="36"/>
      <c r="K81" s="36"/>
      <c r="L81" s="64" t="s">
        <v>25</v>
      </c>
      <c r="M81" s="65">
        <f>N81/M73</f>
        <v>0</v>
      </c>
      <c r="N81" s="66">
        <f>SUMIF(G49:G71,"Z7",M49:N71)</f>
        <v>0</v>
      </c>
    </row>
    <row r="82" spans="2:14" ht="16.2" thickTop="1" x14ac:dyDescent="0.3"/>
    <row r="85" spans="2:14" x14ac:dyDescent="0.3">
      <c r="B85" s="1" t="s">
        <v>0</v>
      </c>
      <c r="C85" s="2">
        <v>24</v>
      </c>
      <c r="D85" s="3"/>
      <c r="E85" s="4"/>
      <c r="F85" s="5"/>
      <c r="G85" s="2"/>
      <c r="H85" s="2" t="s">
        <v>1</v>
      </c>
      <c r="I85" s="2" t="s">
        <v>29</v>
      </c>
      <c r="J85" s="2"/>
      <c r="K85" s="2"/>
      <c r="L85" s="6"/>
      <c r="M85" s="6"/>
      <c r="N85" s="7"/>
    </row>
    <row r="86" spans="2:14" x14ac:dyDescent="0.3">
      <c r="B86" s="9" t="s">
        <v>2</v>
      </c>
      <c r="C86" s="10">
        <v>44727</v>
      </c>
      <c r="D86" s="11"/>
      <c r="E86" s="10"/>
      <c r="F86" s="12"/>
      <c r="G86" s="13"/>
      <c r="H86" s="14" t="s">
        <v>3</v>
      </c>
      <c r="I86" s="13" t="s">
        <v>37</v>
      </c>
      <c r="J86" s="13"/>
      <c r="K86" s="13"/>
      <c r="L86" s="71"/>
      <c r="M86" s="71"/>
      <c r="N86" s="70"/>
    </row>
    <row r="87" spans="2:14" x14ac:dyDescent="0.3">
      <c r="B87" s="15" t="s">
        <v>4</v>
      </c>
      <c r="C87" s="16" t="s">
        <v>27</v>
      </c>
      <c r="D87" s="17"/>
      <c r="E87" s="18"/>
      <c r="F87" s="19"/>
      <c r="G87" s="16"/>
      <c r="H87" s="16" t="s">
        <v>5</v>
      </c>
      <c r="I87" s="20"/>
      <c r="J87" s="16"/>
      <c r="K87" s="16"/>
      <c r="L87" s="74"/>
      <c r="M87" s="74"/>
      <c r="N87" s="75"/>
    </row>
    <row r="88" spans="2:14" x14ac:dyDescent="0.3">
      <c r="B88" s="21"/>
      <c r="C88" s="22" t="s">
        <v>6</v>
      </c>
      <c r="D88" s="23"/>
      <c r="E88" s="23"/>
      <c r="F88" s="23"/>
      <c r="G88" s="24" t="s">
        <v>7</v>
      </c>
      <c r="H88" s="25" t="s">
        <v>8</v>
      </c>
      <c r="I88" s="26" t="s">
        <v>9</v>
      </c>
      <c r="J88" s="27"/>
      <c r="K88" s="27"/>
      <c r="L88" s="28"/>
      <c r="M88" s="94" t="s">
        <v>10</v>
      </c>
      <c r="N88" s="95"/>
    </row>
    <row r="89" spans="2:14" x14ac:dyDescent="0.3">
      <c r="B89" s="73" t="s">
        <v>11</v>
      </c>
      <c r="C89" s="96" t="s">
        <v>54</v>
      </c>
      <c r="D89" s="97"/>
      <c r="E89" s="97"/>
      <c r="F89" s="97"/>
      <c r="G89" s="29" t="s">
        <v>32</v>
      </c>
      <c r="H89" s="73"/>
      <c r="I89" s="39"/>
      <c r="J89" s="40"/>
      <c r="K89" s="40"/>
      <c r="L89" s="41"/>
      <c r="M89" s="98">
        <v>500</v>
      </c>
      <c r="N89" s="87"/>
    </row>
    <row r="90" spans="2:14" x14ac:dyDescent="0.3">
      <c r="B90" s="73"/>
      <c r="C90" s="99" t="s">
        <v>93</v>
      </c>
      <c r="D90" s="100"/>
      <c r="E90" s="100"/>
      <c r="F90" s="100"/>
      <c r="G90" s="29" t="s">
        <v>32</v>
      </c>
      <c r="H90" s="73" t="s">
        <v>33</v>
      </c>
      <c r="I90" s="30" t="s">
        <v>53</v>
      </c>
      <c r="J90" s="31"/>
      <c r="K90" s="31"/>
      <c r="L90" s="32"/>
      <c r="M90" s="87">
        <v>300</v>
      </c>
      <c r="N90" s="87"/>
    </row>
    <row r="91" spans="2:14" x14ac:dyDescent="0.3">
      <c r="B91" s="73"/>
      <c r="C91" s="99" t="s">
        <v>92</v>
      </c>
      <c r="D91" s="100"/>
      <c r="E91" s="100"/>
      <c r="F91" s="100"/>
      <c r="G91" s="29" t="s">
        <v>32</v>
      </c>
      <c r="H91" s="73" t="s">
        <v>35</v>
      </c>
      <c r="I91" s="30"/>
      <c r="J91" s="31"/>
      <c r="K91" s="31"/>
      <c r="L91" s="32"/>
      <c r="M91" s="98">
        <v>100</v>
      </c>
      <c r="N91" s="87"/>
    </row>
    <row r="92" spans="2:14" x14ac:dyDescent="0.3">
      <c r="B92" s="73"/>
      <c r="C92" s="99"/>
      <c r="D92" s="100"/>
      <c r="E92" s="100"/>
      <c r="F92" s="100"/>
      <c r="G92" s="29" t="s">
        <v>51</v>
      </c>
      <c r="H92" s="73"/>
      <c r="I92" s="30"/>
      <c r="J92" s="31"/>
      <c r="K92" s="31"/>
      <c r="L92" s="32"/>
      <c r="M92" s="86">
        <v>100</v>
      </c>
      <c r="N92" s="87"/>
    </row>
    <row r="93" spans="2:14" x14ac:dyDescent="0.3">
      <c r="B93" s="73"/>
      <c r="C93" s="68"/>
      <c r="D93" s="72"/>
      <c r="E93" s="72"/>
      <c r="F93" s="72"/>
      <c r="G93" s="29"/>
      <c r="H93" s="73"/>
      <c r="I93" s="30"/>
      <c r="J93" s="31"/>
      <c r="K93" s="31"/>
      <c r="L93" s="32"/>
      <c r="M93" s="69"/>
      <c r="N93" s="70"/>
    </row>
    <row r="94" spans="2:14" x14ac:dyDescent="0.3">
      <c r="B94" s="73" t="s">
        <v>12</v>
      </c>
      <c r="C94" s="105" t="s">
        <v>40</v>
      </c>
      <c r="D94" s="106"/>
      <c r="E94" s="106"/>
      <c r="F94" s="106"/>
      <c r="G94" s="29"/>
      <c r="H94" s="73"/>
      <c r="I94" s="30"/>
      <c r="J94" s="31"/>
      <c r="K94" s="31"/>
      <c r="L94" s="32"/>
      <c r="M94" s="86"/>
      <c r="N94" s="87"/>
    </row>
    <row r="95" spans="2:14" x14ac:dyDescent="0.3">
      <c r="B95" s="73"/>
      <c r="C95" s="99" t="s">
        <v>73</v>
      </c>
      <c r="D95" s="100"/>
      <c r="E95" s="100"/>
      <c r="F95" s="100"/>
      <c r="G95" s="29" t="s">
        <v>46</v>
      </c>
      <c r="H95" s="73" t="s">
        <v>43</v>
      </c>
      <c r="I95" s="30"/>
      <c r="J95" s="31"/>
      <c r="K95" s="31"/>
      <c r="L95" s="32"/>
      <c r="M95" s="86">
        <v>180</v>
      </c>
      <c r="N95" s="87"/>
    </row>
    <row r="96" spans="2:14" x14ac:dyDescent="0.3">
      <c r="B96" s="73"/>
      <c r="C96" s="99"/>
      <c r="D96" s="100"/>
      <c r="E96" s="100"/>
      <c r="F96" s="100"/>
      <c r="G96" s="29" t="s">
        <v>32</v>
      </c>
      <c r="H96" s="73"/>
      <c r="I96" s="30"/>
      <c r="J96" s="31"/>
      <c r="K96" s="31"/>
      <c r="L96" s="32"/>
      <c r="M96" s="86">
        <v>270</v>
      </c>
      <c r="N96" s="87"/>
    </row>
    <row r="97" spans="2:14" x14ac:dyDescent="0.3">
      <c r="B97" s="73"/>
      <c r="C97" s="68" t="s">
        <v>71</v>
      </c>
      <c r="D97" s="72"/>
      <c r="E97" s="72"/>
      <c r="F97" s="72"/>
      <c r="G97" s="29" t="s">
        <v>46</v>
      </c>
      <c r="H97" s="73" t="s">
        <v>72</v>
      </c>
      <c r="I97" s="30" t="s">
        <v>58</v>
      </c>
      <c r="J97" s="31"/>
      <c r="K97" s="31"/>
      <c r="L97" s="32"/>
      <c r="M97" s="101">
        <v>300</v>
      </c>
      <c r="N97" s="102"/>
    </row>
    <row r="98" spans="2:14" x14ac:dyDescent="0.3">
      <c r="B98" s="73"/>
      <c r="C98" s="68"/>
      <c r="D98" s="72"/>
      <c r="E98" s="72"/>
      <c r="F98" s="72"/>
      <c r="G98" s="29" t="s">
        <v>32</v>
      </c>
      <c r="H98" s="73"/>
      <c r="I98" s="30"/>
      <c r="J98" s="31"/>
      <c r="K98" s="31"/>
      <c r="L98" s="32"/>
      <c r="M98" s="101">
        <v>300</v>
      </c>
      <c r="N98" s="102"/>
    </row>
    <row r="99" spans="2:14" x14ac:dyDescent="0.3">
      <c r="B99" s="73"/>
      <c r="C99" s="68" t="s">
        <v>74</v>
      </c>
      <c r="D99" s="72"/>
      <c r="E99" s="72"/>
      <c r="F99" s="72"/>
      <c r="G99" s="29" t="s">
        <v>32</v>
      </c>
      <c r="H99" s="73"/>
      <c r="I99" s="30"/>
      <c r="J99" s="31"/>
      <c r="K99" s="31"/>
      <c r="L99" s="32"/>
      <c r="M99" s="101">
        <v>450</v>
      </c>
      <c r="N99" s="102"/>
    </row>
    <row r="100" spans="2:14" x14ac:dyDescent="0.3">
      <c r="B100" s="73"/>
      <c r="C100" s="68"/>
      <c r="D100" s="72"/>
      <c r="E100" s="72"/>
      <c r="F100" s="72"/>
      <c r="G100" s="29"/>
      <c r="H100" s="73"/>
      <c r="I100" s="30"/>
      <c r="J100" s="31"/>
      <c r="K100" s="31"/>
      <c r="L100" s="32"/>
      <c r="M100" s="101"/>
      <c r="N100" s="102"/>
    </row>
    <row r="101" spans="2:14" x14ac:dyDescent="0.3">
      <c r="B101" s="73" t="s">
        <v>44</v>
      </c>
      <c r="C101" s="68" t="s">
        <v>94</v>
      </c>
      <c r="D101" s="72"/>
      <c r="E101" s="72"/>
      <c r="F101" s="72"/>
      <c r="G101" s="29" t="s">
        <v>32</v>
      </c>
      <c r="H101" s="73" t="s">
        <v>50</v>
      </c>
      <c r="I101" s="82" t="s">
        <v>52</v>
      </c>
      <c r="J101" s="31"/>
      <c r="K101" s="31"/>
      <c r="L101" s="32"/>
      <c r="M101" s="101">
        <v>600</v>
      </c>
      <c r="N101" s="102"/>
    </row>
    <row r="102" spans="2:14" x14ac:dyDescent="0.3">
      <c r="B102" s="73"/>
      <c r="C102" s="99" t="s">
        <v>95</v>
      </c>
      <c r="D102" s="103"/>
      <c r="E102" s="103"/>
      <c r="F102" s="104"/>
      <c r="G102" s="29" t="s">
        <v>32</v>
      </c>
      <c r="H102" s="73" t="s">
        <v>50</v>
      </c>
      <c r="I102" s="42" t="s">
        <v>34</v>
      </c>
      <c r="J102" s="31"/>
      <c r="K102" s="31"/>
      <c r="L102" s="32"/>
      <c r="M102" s="86">
        <v>400</v>
      </c>
      <c r="N102" s="87"/>
    </row>
    <row r="103" spans="2:14" x14ac:dyDescent="0.3">
      <c r="B103" s="73"/>
      <c r="C103" s="86" t="s">
        <v>96</v>
      </c>
      <c r="D103" s="93"/>
      <c r="E103" s="93"/>
      <c r="F103" s="87"/>
      <c r="G103" s="29" t="s">
        <v>32</v>
      </c>
      <c r="H103" s="73" t="s">
        <v>35</v>
      </c>
      <c r="I103" s="30"/>
      <c r="J103" s="31"/>
      <c r="K103" s="31"/>
      <c r="L103" s="32"/>
      <c r="M103" s="86">
        <v>200</v>
      </c>
      <c r="N103" s="87"/>
    </row>
    <row r="104" spans="2:14" x14ac:dyDescent="0.3">
      <c r="B104" s="73"/>
      <c r="C104" s="86"/>
      <c r="D104" s="93"/>
      <c r="E104" s="93"/>
      <c r="F104" s="87"/>
      <c r="G104" s="29"/>
      <c r="H104" s="73"/>
      <c r="I104" s="30"/>
      <c r="J104" s="31"/>
      <c r="K104" s="31"/>
      <c r="L104" s="32"/>
      <c r="M104" s="98"/>
      <c r="N104" s="87"/>
    </row>
    <row r="105" spans="2:14" x14ac:dyDescent="0.3">
      <c r="B105" s="73" t="s">
        <v>13</v>
      </c>
      <c r="C105" s="86" t="s">
        <v>36</v>
      </c>
      <c r="D105" s="93"/>
      <c r="E105" s="93"/>
      <c r="F105" s="87"/>
      <c r="G105" s="29" t="s">
        <v>32</v>
      </c>
      <c r="H105" s="73"/>
      <c r="I105" s="30"/>
      <c r="J105" s="31"/>
      <c r="K105" s="31"/>
      <c r="L105" s="32"/>
      <c r="M105" s="98">
        <v>100</v>
      </c>
      <c r="N105" s="87"/>
    </row>
    <row r="106" spans="2:14" x14ac:dyDescent="0.3">
      <c r="B106" s="73"/>
      <c r="C106" s="99"/>
      <c r="D106" s="100"/>
      <c r="E106" s="100"/>
      <c r="F106" s="100"/>
      <c r="G106" s="29"/>
      <c r="H106" s="73"/>
      <c r="I106" s="30"/>
      <c r="J106" s="31"/>
      <c r="K106" s="31"/>
      <c r="L106" s="32"/>
      <c r="M106" s="98"/>
      <c r="N106" s="87"/>
    </row>
    <row r="107" spans="2:14" x14ac:dyDescent="0.3">
      <c r="B107" s="73"/>
      <c r="C107" s="99"/>
      <c r="D107" s="100"/>
      <c r="E107" s="100"/>
      <c r="F107" s="100"/>
      <c r="G107" s="29"/>
      <c r="H107" s="73"/>
      <c r="I107" s="30"/>
      <c r="J107" s="31"/>
      <c r="K107" s="31"/>
      <c r="L107" s="32"/>
      <c r="M107" s="98"/>
      <c r="N107" s="87"/>
    </row>
    <row r="108" spans="2:14" x14ac:dyDescent="0.3">
      <c r="B108" s="73"/>
      <c r="C108" s="86"/>
      <c r="D108" s="93"/>
      <c r="E108" s="93"/>
      <c r="F108" s="87"/>
      <c r="G108" s="29"/>
      <c r="H108" s="73"/>
      <c r="I108" s="30"/>
      <c r="J108" s="43"/>
      <c r="K108" s="43"/>
      <c r="L108" s="44"/>
      <c r="M108" s="98"/>
      <c r="N108" s="87"/>
    </row>
    <row r="109" spans="2:14" x14ac:dyDescent="0.3">
      <c r="B109" s="73"/>
      <c r="C109" s="76"/>
      <c r="D109" s="33"/>
      <c r="E109" s="33"/>
      <c r="F109" s="77"/>
      <c r="G109" s="29"/>
      <c r="H109" s="73"/>
      <c r="I109" s="30"/>
      <c r="J109" s="31"/>
      <c r="K109" s="31"/>
      <c r="L109" s="32"/>
      <c r="M109" s="86"/>
      <c r="N109" s="87"/>
    </row>
    <row r="110" spans="2:14" x14ac:dyDescent="0.3">
      <c r="B110" s="73"/>
      <c r="C110" s="86"/>
      <c r="D110" s="93"/>
      <c r="E110" s="93"/>
      <c r="F110" s="87"/>
      <c r="G110" s="29"/>
      <c r="H110" s="73"/>
      <c r="I110" s="30"/>
      <c r="J110" s="31"/>
      <c r="K110" s="31"/>
      <c r="L110" s="32"/>
      <c r="M110" s="86"/>
      <c r="N110" s="87"/>
    </row>
    <row r="111" spans="2:14" x14ac:dyDescent="0.3">
      <c r="B111" s="73"/>
      <c r="C111" s="69"/>
      <c r="D111" s="71"/>
      <c r="E111" s="71"/>
      <c r="F111" s="71"/>
      <c r="G111" s="29"/>
      <c r="H111" s="73"/>
      <c r="I111" s="45"/>
      <c r="J111" s="46"/>
      <c r="K111" s="46"/>
      <c r="L111" s="47"/>
      <c r="M111" s="88"/>
      <c r="N111" s="89"/>
    </row>
    <row r="112" spans="2:14" x14ac:dyDescent="0.3">
      <c r="B112" s="73"/>
      <c r="C112" s="69"/>
      <c r="D112" s="71"/>
      <c r="E112" s="71"/>
      <c r="F112" s="71"/>
      <c r="G112" s="29"/>
      <c r="H112" s="73"/>
      <c r="I112" s="45"/>
      <c r="J112" s="46"/>
      <c r="K112" s="46"/>
      <c r="L112" s="47"/>
      <c r="M112" s="76"/>
      <c r="N112" s="77"/>
    </row>
    <row r="113" spans="2:14" x14ac:dyDescent="0.3">
      <c r="B113" s="21"/>
      <c r="C113" s="90"/>
      <c r="D113" s="91"/>
      <c r="E113" s="91"/>
      <c r="F113" s="92"/>
      <c r="G113" s="35"/>
      <c r="H113" s="21"/>
      <c r="I113" s="48"/>
      <c r="J113" s="49"/>
      <c r="K113" s="49"/>
      <c r="L113" s="50"/>
      <c r="M113" s="90"/>
      <c r="N113" s="92"/>
    </row>
    <row r="114" spans="2:14" ht="16.2" thickBot="1" x14ac:dyDescent="0.35">
      <c r="B114" s="71"/>
      <c r="C114" s="71"/>
      <c r="D114" s="71"/>
      <c r="E114" s="71"/>
      <c r="F114" s="71"/>
      <c r="G114" s="72"/>
      <c r="H114" s="71"/>
      <c r="I114" s="34"/>
      <c r="J114" s="34"/>
      <c r="K114" s="34"/>
      <c r="L114" s="34"/>
      <c r="M114" s="71"/>
      <c r="N114" s="6"/>
    </row>
    <row r="115" spans="2:14" ht="16.8" thickTop="1" thickBot="1" x14ac:dyDescent="0.35">
      <c r="B115" s="36"/>
      <c r="C115" s="36"/>
      <c r="E115" s="36"/>
      <c r="F115" s="36"/>
      <c r="G115" s="67"/>
      <c r="H115" s="36"/>
      <c r="I115" s="36"/>
      <c r="J115" s="36"/>
      <c r="K115" s="36"/>
      <c r="L115" s="37" t="s">
        <v>14</v>
      </c>
      <c r="M115" s="84">
        <f>SUM(M89:M113)</f>
        <v>3800</v>
      </c>
      <c r="N115" s="85"/>
    </row>
    <row r="116" spans="2:14" ht="16.8" thickTop="1" thickBot="1" x14ac:dyDescent="0.35">
      <c r="B116" s="36"/>
      <c r="C116" s="36"/>
      <c r="D116" s="36"/>
      <c r="E116" s="36"/>
      <c r="F116" s="36"/>
      <c r="G116" s="67"/>
      <c r="H116" s="36"/>
      <c r="I116" s="36"/>
      <c r="J116" s="36"/>
      <c r="K116" s="36"/>
      <c r="L116" s="38"/>
      <c r="M116" s="38"/>
      <c r="N116" s="38"/>
    </row>
    <row r="117" spans="2:14" ht="16.2" thickTop="1" x14ac:dyDescent="0.3">
      <c r="B117" s="36"/>
      <c r="C117" s="67"/>
      <c r="D117" s="36"/>
      <c r="E117" s="36"/>
      <c r="F117" s="36"/>
      <c r="G117" s="67"/>
      <c r="H117" s="36"/>
      <c r="I117" s="36"/>
      <c r="J117" s="36"/>
      <c r="K117" s="36"/>
      <c r="L117" s="57" t="s">
        <v>19</v>
      </c>
      <c r="M117" s="58">
        <f>N117/M115</f>
        <v>0.84736842105263155</v>
      </c>
      <c r="N117" s="59">
        <f>SUMIF(G89:G113,"Z1",M89:N113)</f>
        <v>3220</v>
      </c>
    </row>
    <row r="118" spans="2:14" x14ac:dyDescent="0.3">
      <c r="C118" s="67"/>
      <c r="D118" s="36"/>
      <c r="E118" s="36"/>
      <c r="F118" s="36"/>
      <c r="G118" s="67"/>
      <c r="H118" s="36"/>
      <c r="I118" s="36"/>
      <c r="J118" s="36"/>
      <c r="K118" s="36"/>
      <c r="L118" s="60" t="s">
        <v>20</v>
      </c>
      <c r="M118" s="61">
        <f>N118/M115</f>
        <v>0</v>
      </c>
      <c r="N118" s="62">
        <f>SUMIF(G89:G113,"Z2",M89:N113)</f>
        <v>0</v>
      </c>
    </row>
    <row r="119" spans="2:14" x14ac:dyDescent="0.3">
      <c r="B119" s="36"/>
      <c r="C119" s="36"/>
      <c r="D119" s="36"/>
      <c r="E119" s="36"/>
      <c r="G119" s="67"/>
      <c r="H119" s="36"/>
      <c r="I119" s="36"/>
      <c r="J119" s="36"/>
      <c r="K119" s="36"/>
      <c r="L119" s="51" t="s">
        <v>21</v>
      </c>
      <c r="M119" s="52">
        <f>N119/M115</f>
        <v>2.6315789473684209E-2</v>
      </c>
      <c r="N119" s="53">
        <f>SUMIF(G89:G113,"Z3",M89:N113)</f>
        <v>100</v>
      </c>
    </row>
    <row r="120" spans="2:14" x14ac:dyDescent="0.3">
      <c r="B120" s="36"/>
      <c r="C120" s="36"/>
      <c r="D120" s="36"/>
      <c r="E120" s="36"/>
      <c r="F120" s="36"/>
      <c r="G120" s="67"/>
      <c r="H120" s="36"/>
      <c r="I120" s="36"/>
      <c r="J120" s="36"/>
      <c r="K120" s="36"/>
      <c r="L120" s="51" t="s">
        <v>22</v>
      </c>
      <c r="M120" s="52">
        <f>N120/M115</f>
        <v>0</v>
      </c>
      <c r="N120" s="53">
        <f>SUMIF(G89:G113,"Z4",M89:N113)</f>
        <v>0</v>
      </c>
    </row>
    <row r="121" spans="2:14" ht="16.2" thickBot="1" x14ac:dyDescent="0.35">
      <c r="B121" s="36"/>
      <c r="C121" s="36"/>
      <c r="D121" s="36"/>
      <c r="E121" s="36"/>
      <c r="F121" s="36"/>
      <c r="G121" s="67"/>
      <c r="H121" s="36"/>
      <c r="I121" s="36"/>
      <c r="J121" s="36"/>
      <c r="K121" s="36"/>
      <c r="L121" s="63" t="s">
        <v>23</v>
      </c>
      <c r="M121" s="52">
        <f>N121/M115</f>
        <v>0</v>
      </c>
      <c r="N121" s="53">
        <f>SUMIF(G89:G113,"Z5",M89:N113)</f>
        <v>0</v>
      </c>
    </row>
    <row r="122" spans="2:14" ht="16.2" thickTop="1" x14ac:dyDescent="0.3">
      <c r="B122" s="36"/>
      <c r="C122" s="36"/>
      <c r="D122" s="36"/>
      <c r="E122" s="36"/>
      <c r="F122" s="36"/>
      <c r="G122" s="67"/>
      <c r="H122" s="36"/>
      <c r="I122" s="36"/>
      <c r="J122" s="36"/>
      <c r="K122" s="36"/>
      <c r="L122" s="54" t="s">
        <v>24</v>
      </c>
      <c r="M122" s="55">
        <f>N122/M115</f>
        <v>0</v>
      </c>
      <c r="N122" s="56">
        <f>SUMIF(G89:G113,"Z6",M89:N113)</f>
        <v>0</v>
      </c>
    </row>
    <row r="123" spans="2:14" ht="16.2" thickBot="1" x14ac:dyDescent="0.35">
      <c r="B123" s="36"/>
      <c r="C123" s="36"/>
      <c r="D123" s="36"/>
      <c r="E123" s="36"/>
      <c r="F123" s="36"/>
      <c r="G123" s="67"/>
      <c r="H123" s="36"/>
      <c r="I123" s="36"/>
      <c r="J123" s="36"/>
      <c r="K123" s="36"/>
      <c r="L123" s="64" t="s">
        <v>25</v>
      </c>
      <c r="M123" s="65">
        <f>N123/M115</f>
        <v>0.12631578947368421</v>
      </c>
      <c r="N123" s="66">
        <f>SUMIF(G89:G113,"Z7",M89:N113)</f>
        <v>480</v>
      </c>
    </row>
    <row r="124" spans="2:14" ht="16.2" thickTop="1" x14ac:dyDescent="0.3"/>
    <row r="127" spans="2:14" x14ac:dyDescent="0.3">
      <c r="B127" s="1" t="s">
        <v>0</v>
      </c>
      <c r="C127" s="2">
        <v>24</v>
      </c>
      <c r="D127" s="3"/>
      <c r="E127" s="4"/>
      <c r="F127" s="5"/>
      <c r="G127" s="2"/>
      <c r="H127" s="2" t="s">
        <v>1</v>
      </c>
      <c r="I127" s="2" t="s">
        <v>28</v>
      </c>
      <c r="J127" s="2"/>
      <c r="K127" s="2"/>
      <c r="L127" s="6"/>
      <c r="M127" s="6"/>
      <c r="N127" s="7"/>
    </row>
    <row r="128" spans="2:14" x14ac:dyDescent="0.3">
      <c r="B128" s="9" t="s">
        <v>2</v>
      </c>
      <c r="C128" s="10">
        <v>44728</v>
      </c>
      <c r="D128" s="11"/>
      <c r="E128" s="10"/>
      <c r="F128" s="12"/>
      <c r="G128" s="13"/>
      <c r="H128" s="14" t="s">
        <v>3</v>
      </c>
      <c r="I128" s="13" t="s">
        <v>39</v>
      </c>
      <c r="J128" s="13"/>
      <c r="K128" s="13"/>
      <c r="L128" s="71"/>
      <c r="M128" s="71"/>
      <c r="N128" s="70"/>
    </row>
    <row r="129" spans="2:14" x14ac:dyDescent="0.3">
      <c r="B129" s="15" t="s">
        <v>4</v>
      </c>
      <c r="C129" s="16" t="s">
        <v>17</v>
      </c>
      <c r="D129" s="17"/>
      <c r="E129" s="18"/>
      <c r="F129" s="19"/>
      <c r="G129" s="16"/>
      <c r="H129" s="16" t="s">
        <v>5</v>
      </c>
      <c r="I129" s="20"/>
      <c r="J129" s="16"/>
      <c r="K129" s="16"/>
      <c r="L129" s="74"/>
      <c r="M129" s="74"/>
      <c r="N129" s="75"/>
    </row>
    <row r="130" spans="2:14" x14ac:dyDescent="0.3">
      <c r="B130" s="21"/>
      <c r="C130" s="22" t="s">
        <v>6</v>
      </c>
      <c r="D130" s="23"/>
      <c r="E130" s="23"/>
      <c r="F130" s="23"/>
      <c r="G130" s="24" t="s">
        <v>7</v>
      </c>
      <c r="H130" s="25" t="s">
        <v>8</v>
      </c>
      <c r="I130" s="26" t="s">
        <v>9</v>
      </c>
      <c r="J130" s="27"/>
      <c r="K130" s="27"/>
      <c r="L130" s="28"/>
      <c r="M130" s="94" t="s">
        <v>10</v>
      </c>
      <c r="N130" s="95"/>
    </row>
    <row r="131" spans="2:14" x14ac:dyDescent="0.3">
      <c r="B131" s="73" t="s">
        <v>11</v>
      </c>
      <c r="C131" s="96" t="s">
        <v>91</v>
      </c>
      <c r="D131" s="97"/>
      <c r="E131" s="97"/>
      <c r="F131" s="97"/>
      <c r="G131" s="29" t="s">
        <v>32</v>
      </c>
      <c r="H131" s="73" t="s">
        <v>33</v>
      </c>
      <c r="I131" s="39" t="s">
        <v>34</v>
      </c>
      <c r="J131" s="40"/>
      <c r="K131" s="40"/>
      <c r="L131" s="41"/>
      <c r="M131" s="98">
        <v>600</v>
      </c>
      <c r="N131" s="87"/>
    </row>
    <row r="132" spans="2:14" x14ac:dyDescent="0.3">
      <c r="B132" s="73"/>
      <c r="C132" s="99" t="s">
        <v>88</v>
      </c>
      <c r="D132" s="100"/>
      <c r="E132" s="100"/>
      <c r="F132" s="100"/>
      <c r="G132" s="29" t="s">
        <v>51</v>
      </c>
      <c r="H132" s="73" t="s">
        <v>89</v>
      </c>
      <c r="I132" s="30"/>
      <c r="J132" s="31"/>
      <c r="K132" s="31"/>
      <c r="L132" s="32"/>
      <c r="M132" s="87">
        <v>100</v>
      </c>
      <c r="N132" s="87"/>
    </row>
    <row r="133" spans="2:14" x14ac:dyDescent="0.3">
      <c r="B133" s="73"/>
      <c r="C133" s="99"/>
      <c r="D133" s="100"/>
      <c r="E133" s="100"/>
      <c r="F133" s="100"/>
      <c r="G133" s="29" t="s">
        <v>32</v>
      </c>
      <c r="H133" s="73"/>
      <c r="I133" s="30"/>
      <c r="J133" s="31"/>
      <c r="K133" s="31"/>
      <c r="L133" s="32"/>
      <c r="M133" s="98">
        <v>200</v>
      </c>
      <c r="N133" s="87"/>
    </row>
    <row r="134" spans="2:14" x14ac:dyDescent="0.3">
      <c r="B134" s="73"/>
      <c r="C134" s="99"/>
      <c r="D134" s="100"/>
      <c r="E134" s="100"/>
      <c r="F134" s="100"/>
      <c r="G134" s="29"/>
      <c r="H134" s="73"/>
      <c r="I134" s="30"/>
      <c r="J134" s="31"/>
      <c r="K134" s="31"/>
      <c r="L134" s="32"/>
      <c r="M134" s="86"/>
      <c r="N134" s="87"/>
    </row>
    <row r="135" spans="2:14" x14ac:dyDescent="0.3">
      <c r="B135" s="73" t="s">
        <v>12</v>
      </c>
      <c r="C135" s="99" t="s">
        <v>76</v>
      </c>
      <c r="D135" s="100"/>
      <c r="E135" s="100"/>
      <c r="F135" s="100"/>
      <c r="G135" s="83" t="s">
        <v>48</v>
      </c>
      <c r="H135" s="73" t="s">
        <v>66</v>
      </c>
      <c r="I135" s="30" t="s">
        <v>75</v>
      </c>
      <c r="J135" s="31"/>
      <c r="K135" s="31"/>
      <c r="L135" s="32"/>
      <c r="M135" s="86">
        <v>750</v>
      </c>
      <c r="N135" s="87"/>
    </row>
    <row r="136" spans="2:14" x14ac:dyDescent="0.3">
      <c r="B136" s="73"/>
      <c r="C136" s="99"/>
      <c r="D136" s="100"/>
      <c r="E136" s="100"/>
      <c r="F136" s="100"/>
      <c r="G136" s="83" t="s">
        <v>41</v>
      </c>
      <c r="H136" s="73"/>
      <c r="I136" s="30"/>
      <c r="J136" s="31"/>
      <c r="K136" s="31"/>
      <c r="L136" s="32"/>
      <c r="M136" s="86">
        <v>750</v>
      </c>
      <c r="N136" s="87"/>
    </row>
    <row r="137" spans="2:14" x14ac:dyDescent="0.3">
      <c r="B137" s="73"/>
      <c r="C137" s="99"/>
      <c r="D137" s="100"/>
      <c r="E137" s="100"/>
      <c r="F137" s="100"/>
      <c r="G137" s="29"/>
      <c r="H137" s="73"/>
      <c r="I137" s="30"/>
      <c r="J137" s="31"/>
      <c r="K137" s="31"/>
      <c r="L137" s="32"/>
      <c r="M137" s="86"/>
      <c r="N137" s="87"/>
    </row>
    <row r="138" spans="2:14" x14ac:dyDescent="0.3">
      <c r="B138" s="73" t="s">
        <v>44</v>
      </c>
      <c r="C138" s="81" t="s">
        <v>90</v>
      </c>
      <c r="D138" s="72"/>
      <c r="E138" s="72"/>
      <c r="F138" s="72"/>
      <c r="G138" s="29" t="s">
        <v>32</v>
      </c>
      <c r="H138" s="73" t="s">
        <v>60</v>
      </c>
      <c r="I138" s="78"/>
      <c r="J138" s="31"/>
      <c r="K138" s="31"/>
      <c r="L138" s="32"/>
      <c r="M138" s="101">
        <v>2000</v>
      </c>
      <c r="N138" s="102"/>
    </row>
    <row r="139" spans="2:14" x14ac:dyDescent="0.3">
      <c r="B139" s="73"/>
      <c r="C139" s="68"/>
      <c r="D139" s="72"/>
      <c r="E139" s="72"/>
      <c r="F139" s="72"/>
      <c r="G139" s="29"/>
      <c r="H139" s="73"/>
      <c r="I139" s="30"/>
      <c r="J139" s="31"/>
      <c r="K139" s="31"/>
      <c r="L139" s="32"/>
      <c r="M139" s="101"/>
      <c r="N139" s="102"/>
    </row>
    <row r="140" spans="2:14" x14ac:dyDescent="0.3">
      <c r="B140" s="73" t="s">
        <v>13</v>
      </c>
      <c r="C140" s="68" t="s">
        <v>36</v>
      </c>
      <c r="D140" s="72"/>
      <c r="E140" s="72"/>
      <c r="F140" s="72"/>
      <c r="G140" s="29" t="s">
        <v>32</v>
      </c>
      <c r="H140" s="73"/>
      <c r="I140" s="30"/>
      <c r="J140" s="31"/>
      <c r="K140" s="31"/>
      <c r="L140" s="32"/>
      <c r="M140" s="101">
        <v>100</v>
      </c>
      <c r="N140" s="102"/>
    </row>
    <row r="141" spans="2:14" x14ac:dyDescent="0.3">
      <c r="B141" s="73"/>
      <c r="C141" s="68"/>
      <c r="D141" s="72"/>
      <c r="E141" s="72"/>
      <c r="F141" s="72"/>
      <c r="G141" s="29"/>
      <c r="H141" s="73"/>
      <c r="I141" s="30"/>
      <c r="J141" s="31"/>
      <c r="K141" s="31"/>
      <c r="L141" s="32"/>
      <c r="M141" s="101"/>
      <c r="N141" s="102"/>
    </row>
    <row r="142" spans="2:14" x14ac:dyDescent="0.3">
      <c r="B142" s="73"/>
      <c r="C142" s="68"/>
      <c r="D142" s="72"/>
      <c r="E142" s="72"/>
      <c r="F142" s="72"/>
      <c r="G142" s="29"/>
      <c r="H142" s="73"/>
      <c r="I142" s="30"/>
      <c r="J142" s="31"/>
      <c r="K142" s="31"/>
      <c r="L142" s="32"/>
      <c r="M142" s="101"/>
      <c r="N142" s="102"/>
    </row>
    <row r="143" spans="2:14" x14ac:dyDescent="0.3">
      <c r="B143" s="73"/>
      <c r="C143" s="99"/>
      <c r="D143" s="103"/>
      <c r="E143" s="103"/>
      <c r="F143" s="104"/>
      <c r="G143" s="29"/>
      <c r="H143" s="73"/>
      <c r="I143" s="42"/>
      <c r="J143" s="31"/>
      <c r="K143" s="31"/>
      <c r="L143" s="32"/>
      <c r="M143" s="86"/>
      <c r="N143" s="87"/>
    </row>
    <row r="144" spans="2:14" x14ac:dyDescent="0.3">
      <c r="B144" s="73"/>
      <c r="C144" s="86"/>
      <c r="D144" s="93"/>
      <c r="E144" s="93"/>
      <c r="F144" s="87"/>
      <c r="G144" s="29"/>
      <c r="H144" s="73"/>
      <c r="I144" s="30"/>
      <c r="J144" s="31"/>
      <c r="K144" s="31"/>
      <c r="L144" s="32"/>
      <c r="M144" s="86"/>
      <c r="N144" s="87"/>
    </row>
    <row r="145" spans="2:14" x14ac:dyDescent="0.3">
      <c r="B145" s="73"/>
      <c r="C145" s="86"/>
      <c r="D145" s="93"/>
      <c r="E145" s="93"/>
      <c r="F145" s="87"/>
      <c r="G145" s="29"/>
      <c r="H145" s="73"/>
      <c r="I145" s="30"/>
      <c r="J145" s="31"/>
      <c r="K145" s="31"/>
      <c r="L145" s="32"/>
      <c r="M145" s="98"/>
      <c r="N145" s="87"/>
    </row>
    <row r="146" spans="2:14" x14ac:dyDescent="0.3">
      <c r="B146" s="73"/>
      <c r="C146" s="86"/>
      <c r="D146" s="93"/>
      <c r="E146" s="93"/>
      <c r="F146" s="87"/>
      <c r="G146" s="29"/>
      <c r="H146" s="73"/>
      <c r="I146" s="30"/>
      <c r="J146" s="31"/>
      <c r="K146" s="31"/>
      <c r="L146" s="32"/>
      <c r="M146" s="98"/>
      <c r="N146" s="87"/>
    </row>
    <row r="147" spans="2:14" x14ac:dyDescent="0.3">
      <c r="B147" s="73"/>
      <c r="C147" s="99"/>
      <c r="D147" s="100"/>
      <c r="E147" s="100"/>
      <c r="F147" s="100"/>
      <c r="G147" s="29"/>
      <c r="H147" s="73"/>
      <c r="I147" s="30"/>
      <c r="J147" s="31"/>
      <c r="K147" s="31"/>
      <c r="L147" s="32"/>
      <c r="M147" s="98"/>
      <c r="N147" s="87"/>
    </row>
    <row r="148" spans="2:14" x14ac:dyDescent="0.3">
      <c r="B148" s="73"/>
      <c r="C148" s="99"/>
      <c r="D148" s="100"/>
      <c r="E148" s="100"/>
      <c r="F148" s="100"/>
      <c r="G148" s="29"/>
      <c r="H148" s="73"/>
      <c r="I148" s="30"/>
      <c r="J148" s="31"/>
      <c r="K148" s="31"/>
      <c r="L148" s="32"/>
      <c r="M148" s="98"/>
      <c r="N148" s="87"/>
    </row>
    <row r="149" spans="2:14" x14ac:dyDescent="0.3">
      <c r="B149" s="73"/>
      <c r="C149" s="86"/>
      <c r="D149" s="93"/>
      <c r="E149" s="93"/>
      <c r="F149" s="87"/>
      <c r="G149" s="29"/>
      <c r="H149" s="73"/>
      <c r="I149" s="30"/>
      <c r="J149" s="43"/>
      <c r="K149" s="43"/>
      <c r="L149" s="44"/>
      <c r="M149" s="98"/>
      <c r="N149" s="87"/>
    </row>
    <row r="150" spans="2:14" x14ac:dyDescent="0.3">
      <c r="B150" s="73"/>
      <c r="C150" s="76"/>
      <c r="D150" s="33"/>
      <c r="E150" s="33"/>
      <c r="F150" s="77"/>
      <c r="G150" s="29"/>
      <c r="H150" s="73"/>
      <c r="I150" s="30"/>
      <c r="J150" s="31"/>
      <c r="K150" s="31"/>
      <c r="L150" s="32"/>
      <c r="M150" s="86"/>
      <c r="N150" s="87"/>
    </row>
    <row r="151" spans="2:14" x14ac:dyDescent="0.3">
      <c r="B151" s="73"/>
      <c r="C151" s="69"/>
      <c r="D151" s="71"/>
      <c r="E151" s="71"/>
      <c r="F151" s="70"/>
      <c r="G151" s="29"/>
      <c r="H151" s="73"/>
      <c r="I151" s="30"/>
      <c r="J151" s="31"/>
      <c r="K151" s="31"/>
      <c r="L151" s="32"/>
      <c r="M151" s="86"/>
      <c r="N151" s="87"/>
    </row>
    <row r="152" spans="2:14" x14ac:dyDescent="0.3">
      <c r="B152" s="73"/>
      <c r="C152" s="86"/>
      <c r="D152" s="93"/>
      <c r="E152" s="93"/>
      <c r="F152" s="87"/>
      <c r="G152" s="29"/>
      <c r="H152" s="73"/>
      <c r="I152" s="30"/>
      <c r="J152" s="31"/>
      <c r="K152" s="31"/>
      <c r="L152" s="32"/>
      <c r="M152" s="86"/>
      <c r="N152" s="87"/>
    </row>
    <row r="153" spans="2:14" x14ac:dyDescent="0.3">
      <c r="B153" s="73"/>
      <c r="C153" s="69"/>
      <c r="D153" s="71"/>
      <c r="E153" s="71"/>
      <c r="F153" s="71"/>
      <c r="G153" s="29"/>
      <c r="H153" s="73"/>
      <c r="I153" s="45"/>
      <c r="J153" s="46"/>
      <c r="K153" s="46"/>
      <c r="L153" s="47"/>
      <c r="M153" s="88"/>
      <c r="N153" s="89"/>
    </row>
    <row r="154" spans="2:14" x14ac:dyDescent="0.3">
      <c r="B154" s="73"/>
      <c r="C154" s="69"/>
      <c r="D154" s="71"/>
      <c r="E154" s="71"/>
      <c r="F154" s="71"/>
      <c r="G154" s="29"/>
      <c r="H154" s="73"/>
      <c r="I154" s="45"/>
      <c r="J154" s="46"/>
      <c r="K154" s="46"/>
      <c r="L154" s="47"/>
      <c r="M154" s="76"/>
      <c r="N154" s="77"/>
    </row>
    <row r="155" spans="2:14" x14ac:dyDescent="0.3">
      <c r="B155" s="21"/>
      <c r="C155" s="90"/>
      <c r="D155" s="91"/>
      <c r="E155" s="91"/>
      <c r="F155" s="92"/>
      <c r="G155" s="35"/>
      <c r="H155" s="21"/>
      <c r="I155" s="48"/>
      <c r="J155" s="49"/>
      <c r="K155" s="49"/>
      <c r="L155" s="50"/>
      <c r="M155" s="90"/>
      <c r="N155" s="92"/>
    </row>
    <row r="156" spans="2:14" ht="16.2" thickBot="1" x14ac:dyDescent="0.35">
      <c r="B156" s="71"/>
      <c r="C156" s="71"/>
      <c r="D156" s="71"/>
      <c r="E156" s="71"/>
      <c r="F156" s="71"/>
      <c r="G156" s="72"/>
      <c r="H156" s="71"/>
      <c r="I156" s="34"/>
      <c r="J156" s="34"/>
      <c r="K156" s="34"/>
      <c r="L156" s="34"/>
      <c r="M156" s="71"/>
      <c r="N156" s="6"/>
    </row>
    <row r="157" spans="2:14" ht="16.8" thickTop="1" thickBot="1" x14ac:dyDescent="0.35">
      <c r="B157" s="36"/>
      <c r="C157" s="36"/>
      <c r="E157" s="36"/>
      <c r="F157" s="36"/>
      <c r="G157" s="67"/>
      <c r="H157" s="36"/>
      <c r="I157" s="36"/>
      <c r="J157" s="36"/>
      <c r="K157" s="36"/>
      <c r="L157" s="37" t="s">
        <v>14</v>
      </c>
      <c r="M157" s="84">
        <f>SUM(M131:M155)</f>
        <v>4500</v>
      </c>
      <c r="N157" s="85"/>
    </row>
    <row r="158" spans="2:14" ht="16.8" thickTop="1" thickBot="1" x14ac:dyDescent="0.35">
      <c r="B158" s="36"/>
      <c r="C158" s="36"/>
      <c r="D158" s="36"/>
      <c r="E158" s="36"/>
      <c r="F158" s="36"/>
      <c r="G158" s="67"/>
      <c r="H158" s="36"/>
      <c r="I158" s="36"/>
      <c r="J158" s="36"/>
      <c r="K158" s="36"/>
      <c r="L158" s="38"/>
      <c r="M158" s="38"/>
      <c r="N158" s="38"/>
    </row>
    <row r="159" spans="2:14" ht="16.2" thickTop="1" x14ac:dyDescent="0.3">
      <c r="B159" s="36"/>
      <c r="C159" s="67"/>
      <c r="D159" s="36"/>
      <c r="E159" s="36"/>
      <c r="F159" s="36"/>
      <c r="G159" s="67"/>
      <c r="H159" s="36"/>
      <c r="I159" s="36"/>
      <c r="J159" s="36"/>
      <c r="K159" s="36"/>
      <c r="L159" s="57" t="s">
        <v>19</v>
      </c>
      <c r="M159" s="58">
        <f>N159/M157</f>
        <v>0.64444444444444449</v>
      </c>
      <c r="N159" s="59">
        <f>SUMIF(G131:G155,"Z1",M131:N155)</f>
        <v>2900</v>
      </c>
    </row>
    <row r="160" spans="2:14" x14ac:dyDescent="0.3">
      <c r="C160" s="67"/>
      <c r="D160" s="36"/>
      <c r="E160" s="36"/>
      <c r="F160" s="36"/>
      <c r="G160" s="67"/>
      <c r="H160" s="36"/>
      <c r="I160" s="36"/>
      <c r="J160" s="36"/>
      <c r="K160" s="36"/>
      <c r="L160" s="60" t="s">
        <v>20</v>
      </c>
      <c r="M160" s="61">
        <f>N160/M157</f>
        <v>0</v>
      </c>
      <c r="N160" s="62">
        <f>SUMIF(G131:G155,"Z2",M131:N155)</f>
        <v>0</v>
      </c>
    </row>
    <row r="161" spans="2:14" x14ac:dyDescent="0.3">
      <c r="B161" s="36"/>
      <c r="C161" s="36"/>
      <c r="D161" s="36"/>
      <c r="E161" s="36"/>
      <c r="G161" s="67"/>
      <c r="H161" s="36"/>
      <c r="I161" s="36"/>
      <c r="J161" s="36"/>
      <c r="K161" s="36"/>
      <c r="L161" s="51" t="s">
        <v>21</v>
      </c>
      <c r="M161" s="52">
        <f>N161/M157</f>
        <v>2.2222222222222223E-2</v>
      </c>
      <c r="N161" s="53">
        <f>SUMIF(G131:G155,"Z3",M131:N155)</f>
        <v>100</v>
      </c>
    </row>
    <row r="162" spans="2:14" x14ac:dyDescent="0.3">
      <c r="B162" s="36"/>
      <c r="C162" s="36"/>
      <c r="D162" s="36"/>
      <c r="E162" s="36"/>
      <c r="F162" s="36"/>
      <c r="G162" s="67"/>
      <c r="H162" s="36"/>
      <c r="I162" s="36"/>
      <c r="J162" s="36"/>
      <c r="K162" s="36"/>
      <c r="L162" s="51" t="s">
        <v>22</v>
      </c>
      <c r="M162" s="52">
        <f>N162/M157</f>
        <v>0.16666666666666666</v>
      </c>
      <c r="N162" s="53">
        <f>SUMIF(G131:G155,"Z4",M131:N155)</f>
        <v>750</v>
      </c>
    </row>
    <row r="163" spans="2:14" ht="16.2" thickBot="1" x14ac:dyDescent="0.35">
      <c r="B163" s="36"/>
      <c r="C163" s="36"/>
      <c r="D163" s="36"/>
      <c r="E163" s="36"/>
      <c r="F163" s="36"/>
      <c r="G163" s="67"/>
      <c r="H163" s="36"/>
      <c r="I163" s="36"/>
      <c r="J163" s="36"/>
      <c r="K163" s="36"/>
      <c r="L163" s="63" t="s">
        <v>23</v>
      </c>
      <c r="M163" s="52">
        <f>N163/M157</f>
        <v>0.16666666666666666</v>
      </c>
      <c r="N163" s="53">
        <f>SUMIF(G131:G155,"Z5",M131:N155)</f>
        <v>750</v>
      </c>
    </row>
    <row r="164" spans="2:14" ht="16.2" thickTop="1" x14ac:dyDescent="0.3">
      <c r="B164" s="36"/>
      <c r="C164" s="36"/>
      <c r="D164" s="36"/>
      <c r="E164" s="36"/>
      <c r="F164" s="36"/>
      <c r="G164" s="67"/>
      <c r="H164" s="36"/>
      <c r="I164" s="36"/>
      <c r="J164" s="36"/>
      <c r="K164" s="36"/>
      <c r="L164" s="54" t="s">
        <v>24</v>
      </c>
      <c r="M164" s="55">
        <f>N164/M157</f>
        <v>0</v>
      </c>
      <c r="N164" s="56">
        <f>SUMIF(G131:G155,"Z6",M131:N155)</f>
        <v>0</v>
      </c>
    </row>
    <row r="165" spans="2:14" ht="16.2" thickBot="1" x14ac:dyDescent="0.35">
      <c r="B165" s="36"/>
      <c r="C165" s="36"/>
      <c r="D165" s="36"/>
      <c r="E165" s="36"/>
      <c r="F165" s="36"/>
      <c r="G165" s="67"/>
      <c r="H165" s="36"/>
      <c r="I165" s="36"/>
      <c r="J165" s="36"/>
      <c r="K165" s="36"/>
      <c r="L165" s="64" t="s">
        <v>25</v>
      </c>
      <c r="M165" s="65">
        <f>N165/M157</f>
        <v>0</v>
      </c>
      <c r="N165" s="66">
        <f>SUMIF(G131:G155,"Z7",M131:N155)</f>
        <v>0</v>
      </c>
    </row>
    <row r="166" spans="2:14" ht="16.2" thickTop="1" x14ac:dyDescent="0.3"/>
    <row r="170" spans="2:14" x14ac:dyDescent="0.3">
      <c r="B170" s="1" t="s">
        <v>0</v>
      </c>
      <c r="C170" s="2">
        <v>24</v>
      </c>
      <c r="D170" s="3"/>
      <c r="E170" s="4"/>
      <c r="F170" s="5"/>
      <c r="G170" s="2"/>
      <c r="H170" s="2" t="s">
        <v>1</v>
      </c>
      <c r="I170" s="2" t="s">
        <v>30</v>
      </c>
      <c r="J170" s="2"/>
      <c r="K170" s="2"/>
      <c r="L170" s="6"/>
      <c r="M170" s="6"/>
      <c r="N170" s="7"/>
    </row>
    <row r="171" spans="2:14" x14ac:dyDescent="0.3">
      <c r="B171" s="9" t="s">
        <v>2</v>
      </c>
      <c r="C171" s="10">
        <v>44729</v>
      </c>
      <c r="D171" s="11"/>
      <c r="E171" s="10"/>
      <c r="F171" s="12"/>
      <c r="G171" s="13"/>
      <c r="H171" s="14" t="s">
        <v>3</v>
      </c>
      <c r="I171" s="13" t="s">
        <v>38</v>
      </c>
      <c r="J171" s="13"/>
      <c r="K171" s="13"/>
      <c r="L171" s="71"/>
      <c r="M171" s="71"/>
      <c r="N171" s="70"/>
    </row>
    <row r="172" spans="2:14" x14ac:dyDescent="0.3">
      <c r="B172" s="15" t="s">
        <v>4</v>
      </c>
      <c r="C172" s="16" t="s">
        <v>26</v>
      </c>
      <c r="D172" s="17"/>
      <c r="E172" s="18"/>
      <c r="F172" s="19"/>
      <c r="G172" s="16"/>
      <c r="H172" s="16" t="s">
        <v>5</v>
      </c>
      <c r="I172" s="20"/>
      <c r="J172" s="16"/>
      <c r="K172" s="16"/>
      <c r="L172" s="74"/>
      <c r="M172" s="74"/>
      <c r="N172" s="75"/>
    </row>
    <row r="173" spans="2:14" x14ac:dyDescent="0.3">
      <c r="B173" s="21"/>
      <c r="C173" s="22" t="s">
        <v>6</v>
      </c>
      <c r="D173" s="23"/>
      <c r="E173" s="23"/>
      <c r="F173" s="23"/>
      <c r="G173" s="24" t="s">
        <v>7</v>
      </c>
      <c r="H173" s="25" t="s">
        <v>8</v>
      </c>
      <c r="I173" s="26" t="s">
        <v>9</v>
      </c>
      <c r="J173" s="27"/>
      <c r="K173" s="27"/>
      <c r="L173" s="28"/>
      <c r="M173" s="94" t="s">
        <v>10</v>
      </c>
      <c r="N173" s="95"/>
    </row>
    <row r="174" spans="2:14" x14ac:dyDescent="0.3">
      <c r="B174" s="73" t="s">
        <v>11</v>
      </c>
      <c r="C174" s="96" t="s">
        <v>77</v>
      </c>
      <c r="D174" s="97"/>
      <c r="E174" s="97"/>
      <c r="F174" s="97"/>
      <c r="G174" s="29" t="s">
        <v>32</v>
      </c>
      <c r="H174" s="73" t="s">
        <v>33</v>
      </c>
      <c r="I174" s="39"/>
      <c r="J174" s="40"/>
      <c r="K174" s="40"/>
      <c r="L174" s="41"/>
      <c r="M174" s="98">
        <v>400</v>
      </c>
      <c r="N174" s="87"/>
    </row>
    <row r="175" spans="2:14" x14ac:dyDescent="0.3">
      <c r="B175" s="73"/>
      <c r="C175" s="99" t="s">
        <v>78</v>
      </c>
      <c r="D175" s="100"/>
      <c r="E175" s="100"/>
      <c r="F175" s="100"/>
      <c r="G175" s="29" t="s">
        <v>32</v>
      </c>
      <c r="H175" s="73" t="s">
        <v>33</v>
      </c>
      <c r="I175" s="30" t="s">
        <v>34</v>
      </c>
      <c r="J175" s="31"/>
      <c r="K175" s="31"/>
      <c r="L175" s="32"/>
      <c r="M175" s="87">
        <v>400</v>
      </c>
      <c r="N175" s="87"/>
    </row>
    <row r="176" spans="2:14" x14ac:dyDescent="0.3">
      <c r="B176" s="73"/>
      <c r="C176" s="99"/>
      <c r="D176" s="100"/>
      <c r="E176" s="100"/>
      <c r="F176" s="100"/>
      <c r="G176" s="29"/>
      <c r="H176" s="73"/>
      <c r="I176" s="30"/>
      <c r="J176" s="31"/>
      <c r="K176" s="31"/>
      <c r="L176" s="32"/>
      <c r="M176" s="98"/>
      <c r="N176" s="87"/>
    </row>
    <row r="177" spans="2:14" x14ac:dyDescent="0.3">
      <c r="B177" s="73" t="s">
        <v>12</v>
      </c>
      <c r="C177" s="99" t="s">
        <v>81</v>
      </c>
      <c r="D177" s="100"/>
      <c r="E177" s="100"/>
      <c r="F177" s="100"/>
      <c r="G177" s="29" t="s">
        <v>32</v>
      </c>
      <c r="H177" s="73" t="s">
        <v>33</v>
      </c>
      <c r="I177" s="30"/>
      <c r="J177" s="31"/>
      <c r="K177" s="31"/>
      <c r="L177" s="32"/>
      <c r="M177" s="86">
        <v>500</v>
      </c>
      <c r="N177" s="87"/>
    </row>
    <row r="178" spans="2:14" x14ac:dyDescent="0.3">
      <c r="B178" s="73"/>
      <c r="C178" s="99" t="s">
        <v>79</v>
      </c>
      <c r="D178" s="100"/>
      <c r="E178" s="100"/>
      <c r="F178" s="100"/>
      <c r="G178" s="29" t="s">
        <v>32</v>
      </c>
      <c r="H178" s="73" t="s">
        <v>50</v>
      </c>
      <c r="I178" s="30" t="s">
        <v>52</v>
      </c>
      <c r="J178" s="31"/>
      <c r="K178" s="31"/>
      <c r="L178" s="32"/>
      <c r="M178" s="86">
        <v>400</v>
      </c>
      <c r="N178" s="87"/>
    </row>
    <row r="179" spans="2:14" x14ac:dyDescent="0.3">
      <c r="B179" s="73"/>
      <c r="C179" s="99" t="s">
        <v>82</v>
      </c>
      <c r="D179" s="100"/>
      <c r="E179" s="100"/>
      <c r="F179" s="100"/>
      <c r="G179" s="29" t="s">
        <v>32</v>
      </c>
      <c r="H179" s="73"/>
      <c r="I179" s="30" t="s">
        <v>59</v>
      </c>
      <c r="J179" s="31"/>
      <c r="K179" s="31"/>
      <c r="L179" s="32"/>
      <c r="M179" s="86">
        <v>500</v>
      </c>
      <c r="N179" s="87"/>
    </row>
    <row r="180" spans="2:14" x14ac:dyDescent="0.3">
      <c r="B180" s="73"/>
      <c r="C180" s="99" t="s">
        <v>80</v>
      </c>
      <c r="D180" s="100"/>
      <c r="E180" s="100"/>
      <c r="F180" s="100"/>
      <c r="G180" s="29" t="s">
        <v>32</v>
      </c>
      <c r="H180" s="73" t="s">
        <v>35</v>
      </c>
      <c r="I180" s="30" t="s">
        <v>34</v>
      </c>
      <c r="J180" s="31"/>
      <c r="K180" s="31"/>
      <c r="L180" s="32"/>
      <c r="M180" s="86">
        <v>400</v>
      </c>
      <c r="N180" s="87"/>
    </row>
    <row r="181" spans="2:14" x14ac:dyDescent="0.3">
      <c r="B181" s="73"/>
      <c r="C181" s="68"/>
      <c r="D181" s="72"/>
      <c r="E181" s="72"/>
      <c r="F181" s="72"/>
      <c r="G181" s="29"/>
      <c r="H181" s="73"/>
      <c r="I181" s="30"/>
      <c r="J181" s="31"/>
      <c r="K181" s="31"/>
      <c r="L181" s="32"/>
      <c r="M181" s="101"/>
      <c r="N181" s="102"/>
    </row>
    <row r="182" spans="2:14" x14ac:dyDescent="0.3">
      <c r="B182" s="73" t="s">
        <v>13</v>
      </c>
      <c r="C182" s="68" t="s">
        <v>36</v>
      </c>
      <c r="D182" s="72"/>
      <c r="E182" s="72"/>
      <c r="F182" s="72"/>
      <c r="G182" s="29" t="s">
        <v>32</v>
      </c>
      <c r="H182" s="73"/>
      <c r="I182" s="30"/>
      <c r="J182" s="31"/>
      <c r="K182" s="31"/>
      <c r="L182" s="32"/>
      <c r="M182" s="101">
        <v>100</v>
      </c>
      <c r="N182" s="102"/>
    </row>
    <row r="183" spans="2:14" x14ac:dyDescent="0.3">
      <c r="B183" s="73"/>
      <c r="C183" s="68"/>
      <c r="D183" s="72"/>
      <c r="E183" s="72"/>
      <c r="F183" s="72"/>
      <c r="G183" s="29"/>
      <c r="H183" s="73"/>
      <c r="I183" s="30"/>
      <c r="J183" s="31"/>
      <c r="K183" s="31"/>
      <c r="L183" s="32"/>
      <c r="M183" s="101"/>
      <c r="N183" s="102"/>
    </row>
    <row r="184" spans="2:14" x14ac:dyDescent="0.3">
      <c r="B184" s="73"/>
      <c r="C184" s="68"/>
      <c r="D184" s="72"/>
      <c r="E184" s="72"/>
      <c r="F184" s="72"/>
      <c r="G184" s="29"/>
      <c r="H184" s="73"/>
      <c r="I184" s="30"/>
      <c r="J184" s="31"/>
      <c r="K184" s="31"/>
      <c r="L184" s="32"/>
      <c r="M184" s="101"/>
      <c r="N184" s="102"/>
    </row>
    <row r="185" spans="2:14" x14ac:dyDescent="0.3">
      <c r="B185" s="73"/>
      <c r="C185" s="68"/>
      <c r="D185" s="72"/>
      <c r="E185" s="72"/>
      <c r="F185" s="72"/>
      <c r="G185" s="29"/>
      <c r="H185" s="73"/>
      <c r="I185" s="30"/>
      <c r="J185" s="31"/>
      <c r="K185" s="31"/>
      <c r="L185" s="32"/>
      <c r="M185" s="101"/>
      <c r="N185" s="102"/>
    </row>
    <row r="186" spans="2:14" x14ac:dyDescent="0.3">
      <c r="B186" s="73"/>
      <c r="C186" s="99"/>
      <c r="D186" s="103"/>
      <c r="E186" s="103"/>
      <c r="F186" s="104"/>
      <c r="G186" s="29"/>
      <c r="H186" s="73"/>
      <c r="I186" s="42"/>
      <c r="J186" s="31"/>
      <c r="K186" s="31"/>
      <c r="L186" s="32"/>
      <c r="M186" s="86"/>
      <c r="N186" s="87"/>
    </row>
    <row r="187" spans="2:14" x14ac:dyDescent="0.3">
      <c r="B187" s="73"/>
      <c r="C187" s="86"/>
      <c r="D187" s="93"/>
      <c r="E187" s="93"/>
      <c r="F187" s="87"/>
      <c r="G187" s="29"/>
      <c r="H187" s="73"/>
      <c r="I187" s="30"/>
      <c r="J187" s="31"/>
      <c r="K187" s="31"/>
      <c r="L187" s="32"/>
      <c r="M187" s="86"/>
      <c r="N187" s="87"/>
    </row>
    <row r="188" spans="2:14" x14ac:dyDescent="0.3">
      <c r="B188" s="73"/>
      <c r="C188" s="86"/>
      <c r="D188" s="93"/>
      <c r="E188" s="93"/>
      <c r="F188" s="87"/>
      <c r="G188" s="29"/>
      <c r="H188" s="73"/>
      <c r="I188" s="30"/>
      <c r="J188" s="31"/>
      <c r="K188" s="31"/>
      <c r="L188" s="32"/>
      <c r="M188" s="98"/>
      <c r="N188" s="87"/>
    </row>
    <row r="189" spans="2:14" x14ac:dyDescent="0.3">
      <c r="B189" s="73"/>
      <c r="C189" s="86"/>
      <c r="D189" s="93"/>
      <c r="E189" s="93"/>
      <c r="F189" s="87"/>
      <c r="G189" s="29"/>
      <c r="H189" s="73"/>
      <c r="I189" s="30"/>
      <c r="J189" s="31"/>
      <c r="K189" s="31"/>
      <c r="L189" s="32"/>
      <c r="M189" s="98"/>
      <c r="N189" s="87"/>
    </row>
    <row r="190" spans="2:14" x14ac:dyDescent="0.3">
      <c r="B190" s="73"/>
      <c r="C190" s="99"/>
      <c r="D190" s="100"/>
      <c r="E190" s="100"/>
      <c r="F190" s="100"/>
      <c r="G190" s="29"/>
      <c r="H190" s="73"/>
      <c r="I190" s="30"/>
      <c r="J190" s="31"/>
      <c r="K190" s="31"/>
      <c r="L190" s="32"/>
      <c r="M190" s="98"/>
      <c r="N190" s="87"/>
    </row>
    <row r="191" spans="2:14" x14ac:dyDescent="0.3">
      <c r="B191" s="73"/>
      <c r="C191" s="99"/>
      <c r="D191" s="100"/>
      <c r="E191" s="100"/>
      <c r="F191" s="100"/>
      <c r="G191" s="29"/>
      <c r="H191" s="73"/>
      <c r="I191" s="30"/>
      <c r="J191" s="31"/>
      <c r="K191" s="31"/>
      <c r="L191" s="32"/>
      <c r="M191" s="98"/>
      <c r="N191" s="87"/>
    </row>
    <row r="192" spans="2:14" x14ac:dyDescent="0.3">
      <c r="B192" s="73"/>
      <c r="C192" s="86"/>
      <c r="D192" s="93"/>
      <c r="E192" s="93"/>
      <c r="F192" s="87"/>
      <c r="G192" s="29"/>
      <c r="H192" s="73"/>
      <c r="I192" s="30"/>
      <c r="J192" s="43"/>
      <c r="K192" s="43"/>
      <c r="L192" s="44"/>
      <c r="M192" s="98"/>
      <c r="N192" s="87"/>
    </row>
    <row r="193" spans="2:14" x14ac:dyDescent="0.3">
      <c r="B193" s="73"/>
      <c r="C193" s="76"/>
      <c r="D193" s="33"/>
      <c r="E193" s="33"/>
      <c r="F193" s="77"/>
      <c r="G193" s="29"/>
      <c r="H193" s="73"/>
      <c r="I193" s="30"/>
      <c r="J193" s="31"/>
      <c r="K193" s="31"/>
      <c r="L193" s="32"/>
      <c r="M193" s="86"/>
      <c r="N193" s="87"/>
    </row>
    <row r="194" spans="2:14" x14ac:dyDescent="0.3">
      <c r="B194" s="73"/>
      <c r="C194" s="69"/>
      <c r="D194" s="71"/>
      <c r="E194" s="71"/>
      <c r="F194" s="70"/>
      <c r="G194" s="29"/>
      <c r="H194" s="73"/>
      <c r="I194" s="30"/>
      <c r="J194" s="31"/>
      <c r="K194" s="31"/>
      <c r="L194" s="32"/>
      <c r="M194" s="86"/>
      <c r="N194" s="87"/>
    </row>
    <row r="195" spans="2:14" x14ac:dyDescent="0.3">
      <c r="B195" s="73"/>
      <c r="C195" s="86"/>
      <c r="D195" s="93"/>
      <c r="E195" s="93"/>
      <c r="F195" s="87"/>
      <c r="G195" s="29"/>
      <c r="H195" s="73"/>
      <c r="I195" s="30"/>
      <c r="J195" s="31"/>
      <c r="K195" s="31"/>
      <c r="L195" s="32"/>
      <c r="M195" s="86"/>
      <c r="N195" s="87"/>
    </row>
    <row r="196" spans="2:14" x14ac:dyDescent="0.3">
      <c r="B196" s="73"/>
      <c r="C196" s="69"/>
      <c r="D196" s="71"/>
      <c r="E196" s="71"/>
      <c r="F196" s="71"/>
      <c r="G196" s="29"/>
      <c r="H196" s="73"/>
      <c r="I196" s="45"/>
      <c r="J196" s="46"/>
      <c r="K196" s="46"/>
      <c r="L196" s="47"/>
      <c r="M196" s="88"/>
      <c r="N196" s="89"/>
    </row>
    <row r="197" spans="2:14" x14ac:dyDescent="0.3">
      <c r="B197" s="73"/>
      <c r="C197" s="69"/>
      <c r="D197" s="71"/>
      <c r="E197" s="71"/>
      <c r="F197" s="71"/>
      <c r="G197" s="29"/>
      <c r="H197" s="73"/>
      <c r="I197" s="45"/>
      <c r="J197" s="46"/>
      <c r="K197" s="46"/>
      <c r="L197" s="47"/>
      <c r="M197" s="76"/>
      <c r="N197" s="77"/>
    </row>
    <row r="198" spans="2:14" x14ac:dyDescent="0.3">
      <c r="B198" s="21"/>
      <c r="C198" s="90"/>
      <c r="D198" s="91"/>
      <c r="E198" s="91"/>
      <c r="F198" s="92"/>
      <c r="G198" s="35"/>
      <c r="H198" s="21"/>
      <c r="I198" s="48"/>
      <c r="J198" s="49"/>
      <c r="K198" s="49"/>
      <c r="L198" s="50"/>
      <c r="M198" s="90"/>
      <c r="N198" s="92"/>
    </row>
    <row r="199" spans="2:14" ht="16.2" thickBot="1" x14ac:dyDescent="0.35">
      <c r="B199" s="71"/>
      <c r="C199" s="71"/>
      <c r="D199" s="71"/>
      <c r="E199" s="71"/>
      <c r="F199" s="71"/>
      <c r="G199" s="72"/>
      <c r="H199" s="71"/>
      <c r="I199" s="34"/>
      <c r="J199" s="34"/>
      <c r="K199" s="34"/>
      <c r="L199" s="34"/>
      <c r="M199" s="71"/>
      <c r="N199" s="6"/>
    </row>
    <row r="200" spans="2:14" ht="16.8" thickTop="1" thickBot="1" x14ac:dyDescent="0.35">
      <c r="B200" s="36"/>
      <c r="C200" s="36"/>
      <c r="E200" s="36"/>
      <c r="F200" s="36"/>
      <c r="G200" s="67"/>
      <c r="H200" s="36"/>
      <c r="I200" s="36"/>
      <c r="J200" s="36"/>
      <c r="K200" s="36"/>
      <c r="L200" s="37" t="s">
        <v>14</v>
      </c>
      <c r="M200" s="84">
        <f>SUM(M174:M198)</f>
        <v>2700</v>
      </c>
      <c r="N200" s="85"/>
    </row>
    <row r="201" spans="2:14" ht="16.8" thickTop="1" thickBot="1" x14ac:dyDescent="0.35">
      <c r="B201" s="36"/>
      <c r="C201" s="36"/>
      <c r="D201" s="36"/>
      <c r="E201" s="36"/>
      <c r="F201" s="36"/>
      <c r="G201" s="67"/>
      <c r="H201" s="36"/>
      <c r="I201" s="36"/>
      <c r="J201" s="36"/>
      <c r="K201" s="36"/>
      <c r="L201" s="38"/>
      <c r="M201" s="38"/>
      <c r="N201" s="38"/>
    </row>
    <row r="202" spans="2:14" ht="16.2" thickTop="1" x14ac:dyDescent="0.3">
      <c r="B202" s="36"/>
      <c r="C202" s="67"/>
      <c r="D202" s="36"/>
      <c r="E202" s="36"/>
      <c r="F202" s="36"/>
      <c r="G202" s="67"/>
      <c r="H202" s="36"/>
      <c r="I202" s="36"/>
      <c r="J202" s="36"/>
      <c r="K202" s="36"/>
      <c r="L202" s="57" t="s">
        <v>19</v>
      </c>
      <c r="M202" s="58">
        <f>N202/M200</f>
        <v>1</v>
      </c>
      <c r="N202" s="59">
        <f>SUMIF(G174:G198,"Z1",M174:N198)</f>
        <v>2700</v>
      </c>
    </row>
    <row r="203" spans="2:14" x14ac:dyDescent="0.3">
      <c r="C203" s="67"/>
      <c r="D203" s="36"/>
      <c r="E203" s="36"/>
      <c r="F203" s="36"/>
      <c r="G203" s="67"/>
      <c r="H203" s="36"/>
      <c r="I203" s="36"/>
      <c r="J203" s="36"/>
      <c r="K203" s="36"/>
      <c r="L203" s="60" t="s">
        <v>20</v>
      </c>
      <c r="M203" s="61">
        <f>N203/M200</f>
        <v>0</v>
      </c>
      <c r="N203" s="62">
        <f>SUMIF(G174:G198,"Z2",M174:N198)</f>
        <v>0</v>
      </c>
    </row>
    <row r="204" spans="2:14" x14ac:dyDescent="0.3">
      <c r="B204" s="36"/>
      <c r="C204" s="36"/>
      <c r="D204" s="36"/>
      <c r="E204" s="36"/>
      <c r="G204" s="67"/>
      <c r="H204" s="36"/>
      <c r="I204" s="36"/>
      <c r="J204" s="36"/>
      <c r="K204" s="36"/>
      <c r="L204" s="51" t="s">
        <v>21</v>
      </c>
      <c r="M204" s="52">
        <f>N204/M200</f>
        <v>0</v>
      </c>
      <c r="N204" s="53">
        <f>SUMIF(G174:G198,"Z3",M174:N198)</f>
        <v>0</v>
      </c>
    </row>
    <row r="205" spans="2:14" x14ac:dyDescent="0.3">
      <c r="B205" s="36"/>
      <c r="C205" s="36"/>
      <c r="D205" s="36"/>
      <c r="E205" s="36"/>
      <c r="F205" s="36"/>
      <c r="G205" s="67"/>
      <c r="H205" s="36"/>
      <c r="I205" s="36"/>
      <c r="J205" s="36"/>
      <c r="K205" s="36"/>
      <c r="L205" s="51" t="s">
        <v>22</v>
      </c>
      <c r="M205" s="52">
        <f>N205/M200</f>
        <v>0</v>
      </c>
      <c r="N205" s="53">
        <f>SUMIF(G174:G198,"Z4",M174:N198)</f>
        <v>0</v>
      </c>
    </row>
    <row r="206" spans="2:14" ht="16.2" thickBot="1" x14ac:dyDescent="0.35">
      <c r="B206" s="36"/>
      <c r="C206" s="36"/>
      <c r="D206" s="36"/>
      <c r="E206" s="36"/>
      <c r="F206" s="36"/>
      <c r="G206" s="67"/>
      <c r="H206" s="36"/>
      <c r="I206" s="36"/>
      <c r="J206" s="36"/>
      <c r="K206" s="36"/>
      <c r="L206" s="63" t="s">
        <v>23</v>
      </c>
      <c r="M206" s="52">
        <f>N206/M200</f>
        <v>0</v>
      </c>
      <c r="N206" s="53">
        <f>SUMIF(G174:G198,"Z5",M174:N198)</f>
        <v>0</v>
      </c>
    </row>
    <row r="207" spans="2:14" ht="16.2" thickTop="1" x14ac:dyDescent="0.3">
      <c r="B207" s="36"/>
      <c r="C207" s="36"/>
      <c r="D207" s="36"/>
      <c r="E207" s="36"/>
      <c r="F207" s="36"/>
      <c r="G207" s="67"/>
      <c r="H207" s="36"/>
      <c r="I207" s="36"/>
      <c r="J207" s="36"/>
      <c r="K207" s="36"/>
      <c r="L207" s="54" t="s">
        <v>24</v>
      </c>
      <c r="M207" s="55">
        <f>N207/M200</f>
        <v>0</v>
      </c>
      <c r="N207" s="56">
        <f>SUMIF(G174:G198,"Z6",M174:N198)</f>
        <v>0</v>
      </c>
    </row>
    <row r="208" spans="2:14" ht="16.2" thickBot="1" x14ac:dyDescent="0.35">
      <c r="B208" s="36"/>
      <c r="C208" s="36"/>
      <c r="D208" s="36"/>
      <c r="E208" s="36"/>
      <c r="F208" s="36"/>
      <c r="G208" s="67"/>
      <c r="H208" s="36"/>
      <c r="I208" s="36"/>
      <c r="J208" s="36"/>
      <c r="K208" s="36"/>
      <c r="L208" s="64" t="s">
        <v>25</v>
      </c>
      <c r="M208" s="65">
        <f>N208/M200</f>
        <v>0</v>
      </c>
      <c r="N208" s="66">
        <f>SUMIF(G174:G198,"Z7",M174:N198)</f>
        <v>0</v>
      </c>
    </row>
    <row r="209" spans="2:14" ht="16.2" thickTop="1" x14ac:dyDescent="0.3"/>
    <row r="213" spans="2:14" x14ac:dyDescent="0.3">
      <c r="B213" s="1" t="s">
        <v>0</v>
      </c>
      <c r="C213" s="2">
        <v>24</v>
      </c>
      <c r="D213" s="3"/>
      <c r="E213" s="4"/>
      <c r="F213" s="5"/>
      <c r="G213" s="2"/>
      <c r="H213" s="2" t="s">
        <v>1</v>
      </c>
      <c r="I213" s="2"/>
      <c r="J213" s="2"/>
      <c r="K213" s="2"/>
      <c r="L213" s="6"/>
      <c r="M213" s="6"/>
      <c r="N213" s="7"/>
    </row>
    <row r="214" spans="2:14" x14ac:dyDescent="0.3">
      <c r="B214" s="9" t="s">
        <v>2</v>
      </c>
      <c r="C214" s="10">
        <v>44730</v>
      </c>
      <c r="D214" s="11"/>
      <c r="E214" s="10"/>
      <c r="F214" s="12"/>
      <c r="G214" s="13"/>
      <c r="H214" s="14" t="s">
        <v>3</v>
      </c>
      <c r="I214" s="13" t="s">
        <v>55</v>
      </c>
      <c r="J214" s="13"/>
      <c r="K214" s="13"/>
      <c r="L214" s="71"/>
      <c r="M214" s="71"/>
      <c r="N214" s="70"/>
    </row>
    <row r="215" spans="2:14" x14ac:dyDescent="0.3">
      <c r="B215" s="15" t="s">
        <v>4</v>
      </c>
      <c r="C215" s="16" t="s">
        <v>18</v>
      </c>
      <c r="D215" s="17"/>
      <c r="E215" s="18"/>
      <c r="F215" s="19"/>
      <c r="G215" s="16"/>
      <c r="H215" s="16" t="s">
        <v>5</v>
      </c>
      <c r="I215" s="20"/>
      <c r="J215" s="16"/>
      <c r="K215" s="16"/>
      <c r="L215" s="74"/>
      <c r="M215" s="74"/>
      <c r="N215" s="75"/>
    </row>
    <row r="216" spans="2:14" x14ac:dyDescent="0.3">
      <c r="B216" s="21"/>
      <c r="C216" s="22" t="s">
        <v>6</v>
      </c>
      <c r="D216" s="23"/>
      <c r="E216" s="23"/>
      <c r="F216" s="23"/>
      <c r="G216" s="24" t="s">
        <v>7</v>
      </c>
      <c r="H216" s="25" t="s">
        <v>8</v>
      </c>
      <c r="I216" s="26" t="s">
        <v>9</v>
      </c>
      <c r="J216" s="27"/>
      <c r="K216" s="27"/>
      <c r="L216" s="28"/>
      <c r="M216" s="94" t="s">
        <v>10</v>
      </c>
      <c r="N216" s="95"/>
    </row>
    <row r="217" spans="2:14" x14ac:dyDescent="0.3">
      <c r="B217" s="73" t="s">
        <v>11</v>
      </c>
      <c r="C217" s="96"/>
      <c r="D217" s="97"/>
      <c r="E217" s="97"/>
      <c r="F217" s="97"/>
      <c r="G217" s="29" t="s">
        <v>32</v>
      </c>
      <c r="H217" s="73"/>
      <c r="I217" s="39"/>
      <c r="J217" s="40"/>
      <c r="K217" s="40"/>
      <c r="L217" s="41"/>
      <c r="M217" s="98">
        <v>3000</v>
      </c>
      <c r="N217" s="87"/>
    </row>
    <row r="218" spans="2:14" x14ac:dyDescent="0.3">
      <c r="B218" s="73"/>
      <c r="C218" s="99"/>
      <c r="D218" s="100"/>
      <c r="E218" s="100"/>
      <c r="F218" s="100"/>
      <c r="G218" s="29" t="s">
        <v>42</v>
      </c>
      <c r="H218" s="73"/>
      <c r="I218" s="30"/>
      <c r="J218" s="31"/>
      <c r="K218" s="31"/>
      <c r="L218" s="32"/>
      <c r="M218" s="87">
        <v>1000</v>
      </c>
      <c r="N218" s="87"/>
    </row>
    <row r="219" spans="2:14" x14ac:dyDescent="0.3">
      <c r="B219" s="73"/>
      <c r="C219" s="99"/>
      <c r="D219" s="100"/>
      <c r="E219" s="100"/>
      <c r="F219" s="100"/>
      <c r="G219" s="29" t="s">
        <v>46</v>
      </c>
      <c r="H219" s="73"/>
      <c r="I219" s="30"/>
      <c r="J219" s="31"/>
      <c r="K219" s="31"/>
      <c r="L219" s="32"/>
      <c r="M219" s="98">
        <v>200</v>
      </c>
      <c r="N219" s="87"/>
    </row>
    <row r="220" spans="2:14" x14ac:dyDescent="0.3">
      <c r="B220" s="73"/>
      <c r="C220" s="99"/>
      <c r="D220" s="100"/>
      <c r="E220" s="100"/>
      <c r="F220" s="100"/>
      <c r="G220" s="29"/>
      <c r="H220" s="73"/>
      <c r="I220" s="30"/>
      <c r="J220" s="31"/>
      <c r="K220" s="31"/>
      <c r="L220" s="32"/>
      <c r="M220" s="86"/>
      <c r="N220" s="87"/>
    </row>
    <row r="221" spans="2:14" x14ac:dyDescent="0.3">
      <c r="B221" s="73" t="s">
        <v>12</v>
      </c>
      <c r="C221" s="105"/>
      <c r="D221" s="106"/>
      <c r="E221" s="106"/>
      <c r="F221" s="106"/>
      <c r="G221" s="29"/>
      <c r="H221" s="73"/>
      <c r="I221" s="30"/>
      <c r="J221" s="31"/>
      <c r="K221" s="31"/>
      <c r="L221" s="32"/>
      <c r="M221" s="86"/>
      <c r="N221" s="87"/>
    </row>
    <row r="222" spans="2:14" x14ac:dyDescent="0.3">
      <c r="B222" s="73"/>
      <c r="C222" s="99"/>
      <c r="D222" s="100"/>
      <c r="E222" s="100"/>
      <c r="F222" s="100"/>
      <c r="G222" s="29"/>
      <c r="H222" s="73"/>
      <c r="I222" s="30"/>
      <c r="J222" s="31"/>
      <c r="K222" s="31"/>
      <c r="L222" s="32"/>
      <c r="M222" s="86"/>
      <c r="N222" s="87"/>
    </row>
    <row r="223" spans="2:14" x14ac:dyDescent="0.3">
      <c r="B223" s="73"/>
      <c r="C223" s="99"/>
      <c r="D223" s="100"/>
      <c r="E223" s="100"/>
      <c r="F223" s="100"/>
      <c r="G223" s="29"/>
      <c r="H223" s="73"/>
      <c r="I223" s="30"/>
      <c r="J223" s="31"/>
      <c r="K223" s="31"/>
      <c r="L223" s="32"/>
      <c r="M223" s="86"/>
      <c r="N223" s="87"/>
    </row>
    <row r="224" spans="2:14" x14ac:dyDescent="0.3">
      <c r="B224" s="73"/>
      <c r="C224" s="68"/>
      <c r="D224" s="72"/>
      <c r="E224" s="72"/>
      <c r="F224" s="72"/>
      <c r="G224" s="29"/>
      <c r="H224" s="73"/>
      <c r="I224" s="30"/>
      <c r="J224" s="31"/>
      <c r="K224" s="31"/>
      <c r="L224" s="32"/>
      <c r="M224" s="101"/>
      <c r="N224" s="102"/>
    </row>
    <row r="225" spans="2:14" x14ac:dyDescent="0.3">
      <c r="B225" s="73"/>
      <c r="C225" s="68"/>
      <c r="D225" s="72"/>
      <c r="E225" s="72"/>
      <c r="F225" s="72"/>
      <c r="G225" s="29"/>
      <c r="H225" s="73"/>
      <c r="I225" s="30"/>
      <c r="J225" s="31"/>
      <c r="K225" s="31"/>
      <c r="L225" s="32"/>
      <c r="M225" s="101"/>
      <c r="N225" s="102"/>
    </row>
    <row r="226" spans="2:14" x14ac:dyDescent="0.3">
      <c r="B226" s="73" t="s">
        <v>44</v>
      </c>
      <c r="C226" s="68"/>
      <c r="D226" s="72"/>
      <c r="E226" s="72"/>
      <c r="F226" s="72"/>
      <c r="G226" s="29"/>
      <c r="H226" s="73"/>
      <c r="I226" s="30"/>
      <c r="J226" s="31"/>
      <c r="K226" s="31"/>
      <c r="L226" s="32"/>
      <c r="M226" s="101"/>
      <c r="N226" s="102"/>
    </row>
    <row r="227" spans="2:14" x14ac:dyDescent="0.3">
      <c r="B227" s="73"/>
      <c r="C227" s="68"/>
      <c r="D227" s="72"/>
      <c r="E227" s="72"/>
      <c r="F227" s="72"/>
      <c r="G227" s="29"/>
      <c r="H227" s="73"/>
      <c r="I227" s="30"/>
      <c r="J227" s="31"/>
      <c r="K227" s="31"/>
      <c r="L227" s="32"/>
      <c r="M227" s="101"/>
      <c r="N227" s="102"/>
    </row>
    <row r="228" spans="2:14" x14ac:dyDescent="0.3">
      <c r="B228" s="73"/>
      <c r="C228" s="68"/>
      <c r="D228" s="72"/>
      <c r="E228" s="72"/>
      <c r="F228" s="72"/>
      <c r="G228" s="29"/>
      <c r="H228" s="73"/>
      <c r="I228" s="30"/>
      <c r="J228" s="31"/>
      <c r="K228" s="31"/>
      <c r="L228" s="32"/>
      <c r="M228" s="101"/>
      <c r="N228" s="102"/>
    </row>
    <row r="229" spans="2:14" x14ac:dyDescent="0.3">
      <c r="B229" s="73"/>
      <c r="C229" s="99"/>
      <c r="D229" s="103"/>
      <c r="E229" s="103"/>
      <c r="F229" s="104"/>
      <c r="G229" s="29"/>
      <c r="H229" s="73"/>
      <c r="I229" s="42"/>
      <c r="J229" s="31"/>
      <c r="K229" s="31"/>
      <c r="L229" s="32"/>
      <c r="M229" s="86"/>
      <c r="N229" s="87"/>
    </row>
    <row r="230" spans="2:14" x14ac:dyDescent="0.3">
      <c r="B230" s="73"/>
      <c r="C230" s="86"/>
      <c r="D230" s="93"/>
      <c r="E230" s="93"/>
      <c r="F230" s="87"/>
      <c r="G230" s="29"/>
      <c r="H230" s="73"/>
      <c r="I230" s="30"/>
      <c r="J230" s="31"/>
      <c r="K230" s="31"/>
      <c r="L230" s="32"/>
      <c r="M230" s="86"/>
      <c r="N230" s="87"/>
    </row>
    <row r="231" spans="2:14" x14ac:dyDescent="0.3">
      <c r="B231" s="73"/>
      <c r="C231" s="86"/>
      <c r="D231" s="93"/>
      <c r="E231" s="93"/>
      <c r="F231" s="87"/>
      <c r="G231" s="29"/>
      <c r="H231" s="73"/>
      <c r="I231" s="30"/>
      <c r="J231" s="31"/>
      <c r="K231" s="31"/>
      <c r="L231" s="32"/>
      <c r="M231" s="98"/>
      <c r="N231" s="87"/>
    </row>
    <row r="232" spans="2:14" x14ac:dyDescent="0.3">
      <c r="B232" s="73" t="s">
        <v>13</v>
      </c>
      <c r="C232" s="86"/>
      <c r="D232" s="93"/>
      <c r="E232" s="93"/>
      <c r="F232" s="87"/>
      <c r="G232" s="29"/>
      <c r="H232" s="73"/>
      <c r="I232" s="30"/>
      <c r="J232" s="31"/>
      <c r="K232" s="31"/>
      <c r="L232" s="32"/>
      <c r="M232" s="98"/>
      <c r="N232" s="87"/>
    </row>
    <row r="233" spans="2:14" x14ac:dyDescent="0.3">
      <c r="B233" s="73"/>
      <c r="C233" s="99"/>
      <c r="D233" s="100"/>
      <c r="E233" s="100"/>
      <c r="F233" s="100"/>
      <c r="G233" s="29"/>
      <c r="H233" s="73"/>
      <c r="I233" s="30"/>
      <c r="J233" s="31"/>
      <c r="K233" s="31"/>
      <c r="L233" s="32"/>
      <c r="M233" s="98"/>
      <c r="N233" s="87"/>
    </row>
    <row r="234" spans="2:14" x14ac:dyDescent="0.3">
      <c r="B234" s="73"/>
      <c r="C234" s="99"/>
      <c r="D234" s="100"/>
      <c r="E234" s="100"/>
      <c r="F234" s="100"/>
      <c r="G234" s="29"/>
      <c r="H234" s="73"/>
      <c r="I234" s="30"/>
      <c r="J234" s="31"/>
      <c r="K234" s="31"/>
      <c r="L234" s="32"/>
      <c r="M234" s="98"/>
      <c r="N234" s="87"/>
    </row>
    <row r="235" spans="2:14" x14ac:dyDescent="0.3">
      <c r="B235" s="73"/>
      <c r="C235" s="86"/>
      <c r="D235" s="93"/>
      <c r="E235" s="93"/>
      <c r="F235" s="87"/>
      <c r="G235" s="29"/>
      <c r="H235" s="73"/>
      <c r="I235" s="30"/>
      <c r="J235" s="43"/>
      <c r="K235" s="43"/>
      <c r="L235" s="44"/>
      <c r="M235" s="98"/>
      <c r="N235" s="87"/>
    </row>
    <row r="236" spans="2:14" x14ac:dyDescent="0.3">
      <c r="B236" s="73"/>
      <c r="C236" s="76"/>
      <c r="D236" s="33"/>
      <c r="E236" s="33"/>
      <c r="F236" s="77"/>
      <c r="G236" s="29"/>
      <c r="H236" s="73"/>
      <c r="I236" s="30"/>
      <c r="J236" s="31"/>
      <c r="K236" s="31"/>
      <c r="L236" s="32"/>
      <c r="M236" s="86"/>
      <c r="N236" s="87"/>
    </row>
    <row r="237" spans="2:14" x14ac:dyDescent="0.3">
      <c r="B237" s="73"/>
      <c r="C237" s="69"/>
      <c r="D237" s="71"/>
      <c r="E237" s="71"/>
      <c r="F237" s="70"/>
      <c r="G237" s="29"/>
      <c r="H237" s="73"/>
      <c r="I237" s="30"/>
      <c r="J237" s="31"/>
      <c r="K237" s="31"/>
      <c r="L237" s="32"/>
      <c r="M237" s="86"/>
      <c r="N237" s="87"/>
    </row>
    <row r="238" spans="2:14" x14ac:dyDescent="0.3">
      <c r="B238" s="73"/>
      <c r="C238" s="86"/>
      <c r="D238" s="93"/>
      <c r="E238" s="93"/>
      <c r="F238" s="87"/>
      <c r="G238" s="29"/>
      <c r="H238" s="73"/>
      <c r="I238" s="30"/>
      <c r="J238" s="31"/>
      <c r="K238" s="31"/>
      <c r="L238" s="32"/>
      <c r="M238" s="86"/>
      <c r="N238" s="87"/>
    </row>
    <row r="239" spans="2:14" x14ac:dyDescent="0.3">
      <c r="B239" s="73"/>
      <c r="C239" s="69"/>
      <c r="D239" s="71"/>
      <c r="E239" s="71"/>
      <c r="F239" s="71"/>
      <c r="G239" s="29"/>
      <c r="H239" s="73"/>
      <c r="I239" s="45"/>
      <c r="J239" s="46"/>
      <c r="K239" s="46"/>
      <c r="L239" s="47"/>
      <c r="M239" s="88"/>
      <c r="N239" s="89"/>
    </row>
    <row r="240" spans="2:14" x14ac:dyDescent="0.3">
      <c r="B240" s="73"/>
      <c r="C240" s="69"/>
      <c r="D240" s="71"/>
      <c r="E240" s="71"/>
      <c r="F240" s="71"/>
      <c r="G240" s="29"/>
      <c r="H240" s="73"/>
      <c r="I240" s="45"/>
      <c r="J240" s="46"/>
      <c r="K240" s="46"/>
      <c r="L240" s="47"/>
      <c r="M240" s="76"/>
      <c r="N240" s="77"/>
    </row>
    <row r="241" spans="2:14" x14ac:dyDescent="0.3">
      <c r="B241" s="21"/>
      <c r="C241" s="90"/>
      <c r="D241" s="91"/>
      <c r="E241" s="91"/>
      <c r="F241" s="92"/>
      <c r="G241" s="35"/>
      <c r="H241" s="21"/>
      <c r="I241" s="48"/>
      <c r="J241" s="49"/>
      <c r="K241" s="49"/>
      <c r="L241" s="50"/>
      <c r="M241" s="90"/>
      <c r="N241" s="92"/>
    </row>
    <row r="242" spans="2:14" ht="16.2" thickBot="1" x14ac:dyDescent="0.35">
      <c r="B242" s="71"/>
      <c r="C242" s="71"/>
      <c r="D242" s="71"/>
      <c r="E242" s="71"/>
      <c r="F242" s="71"/>
      <c r="G242" s="72"/>
      <c r="H242" s="71"/>
      <c r="I242" s="34"/>
      <c r="J242" s="34"/>
      <c r="K242" s="34"/>
      <c r="L242" s="34"/>
      <c r="M242" s="71"/>
      <c r="N242" s="6"/>
    </row>
    <row r="243" spans="2:14" ht="16.8" thickTop="1" thickBot="1" x14ac:dyDescent="0.35">
      <c r="B243" s="36"/>
      <c r="C243" s="36"/>
      <c r="E243" s="36"/>
      <c r="F243" s="36"/>
      <c r="G243" s="67"/>
      <c r="H243" s="36"/>
      <c r="I243" s="36"/>
      <c r="J243" s="36"/>
      <c r="K243" s="36"/>
      <c r="L243" s="37" t="s">
        <v>14</v>
      </c>
      <c r="M243" s="84">
        <f>SUM(M217:M241)</f>
        <v>4200</v>
      </c>
      <c r="N243" s="85"/>
    </row>
    <row r="244" spans="2:14" ht="16.8" thickTop="1" thickBot="1" x14ac:dyDescent="0.35">
      <c r="B244" s="36"/>
      <c r="C244" s="36"/>
      <c r="D244" s="36"/>
      <c r="E244" s="36"/>
      <c r="F244" s="36"/>
      <c r="G244" s="67"/>
      <c r="H244" s="36"/>
      <c r="I244" s="36"/>
      <c r="J244" s="36"/>
      <c r="K244" s="36"/>
      <c r="L244" s="38"/>
      <c r="M244" s="38"/>
      <c r="N244" s="38"/>
    </row>
    <row r="245" spans="2:14" ht="16.2" thickTop="1" x14ac:dyDescent="0.3">
      <c r="B245" s="36"/>
      <c r="C245" s="67"/>
      <c r="D245" s="36"/>
      <c r="E245" s="36"/>
      <c r="F245" s="36"/>
      <c r="G245" s="67"/>
      <c r="H245" s="36"/>
      <c r="I245" s="36"/>
      <c r="J245" s="36"/>
      <c r="K245" s="36"/>
      <c r="L245" s="57" t="s">
        <v>19</v>
      </c>
      <c r="M245" s="58">
        <f>N245/M243</f>
        <v>0.7142857142857143</v>
      </c>
      <c r="N245" s="59">
        <v>3000</v>
      </c>
    </row>
    <row r="246" spans="2:14" x14ac:dyDescent="0.3">
      <c r="C246" s="67"/>
      <c r="D246" s="36"/>
      <c r="E246" s="36"/>
      <c r="F246" s="36"/>
      <c r="G246" s="67"/>
      <c r="H246" s="36"/>
      <c r="I246" s="36"/>
      <c r="J246" s="36"/>
      <c r="K246" s="36"/>
      <c r="L246" s="60" t="s">
        <v>20</v>
      </c>
      <c r="M246" s="61">
        <f>N246/M243</f>
        <v>0.23809523809523808</v>
      </c>
      <c r="N246" s="62">
        <v>1000</v>
      </c>
    </row>
    <row r="247" spans="2:14" x14ac:dyDescent="0.3">
      <c r="B247" s="36"/>
      <c r="C247" s="36"/>
      <c r="D247" s="36"/>
      <c r="E247" s="36"/>
      <c r="G247" s="67"/>
      <c r="H247" s="36"/>
      <c r="I247" s="36"/>
      <c r="J247" s="36"/>
      <c r="K247" s="36"/>
      <c r="L247" s="51" t="s">
        <v>21</v>
      </c>
      <c r="M247" s="52">
        <f>N247/M243</f>
        <v>0</v>
      </c>
      <c r="N247" s="53">
        <f>SUMIF(G217:G241,"Z3",M217:N241)</f>
        <v>0</v>
      </c>
    </row>
    <row r="248" spans="2:14" x14ac:dyDescent="0.3">
      <c r="B248" s="36"/>
      <c r="C248" s="36"/>
      <c r="D248" s="36"/>
      <c r="E248" s="36"/>
      <c r="F248" s="36"/>
      <c r="G248" s="67"/>
      <c r="H248" s="36"/>
      <c r="I248" s="36"/>
      <c r="J248" s="36"/>
      <c r="K248" s="36"/>
      <c r="L248" s="51" t="s">
        <v>22</v>
      </c>
      <c r="M248" s="52">
        <f>N248/M243</f>
        <v>0</v>
      </c>
      <c r="N248" s="53">
        <f>SUMIF(G217:G241,"Z4",M217:N241)</f>
        <v>0</v>
      </c>
    </row>
    <row r="249" spans="2:14" ht="16.2" thickBot="1" x14ac:dyDescent="0.35">
      <c r="B249" s="36"/>
      <c r="C249" s="36"/>
      <c r="D249" s="36"/>
      <c r="E249" s="36"/>
      <c r="F249" s="36"/>
      <c r="G249" s="67"/>
      <c r="H249" s="36"/>
      <c r="I249" s="36"/>
      <c r="J249" s="36"/>
      <c r="K249" s="36"/>
      <c r="L249" s="63" t="s">
        <v>23</v>
      </c>
      <c r="M249" s="52">
        <f>N249/M243</f>
        <v>0</v>
      </c>
      <c r="N249" s="53">
        <f>SUMIF(G217:G241,"Z5",M217:N241)</f>
        <v>0</v>
      </c>
    </row>
    <row r="250" spans="2:14" ht="16.2" thickTop="1" x14ac:dyDescent="0.3">
      <c r="B250" s="36"/>
      <c r="C250" s="36"/>
      <c r="D250" s="36"/>
      <c r="E250" s="36"/>
      <c r="F250" s="36"/>
      <c r="G250" s="67"/>
      <c r="H250" s="36"/>
      <c r="I250" s="36"/>
      <c r="J250" s="36"/>
      <c r="K250" s="36"/>
      <c r="L250" s="54" t="s">
        <v>24</v>
      </c>
      <c r="M250" s="55">
        <f>N250/M243</f>
        <v>0</v>
      </c>
      <c r="N250" s="56">
        <f>SUMIF(G217:G241,"Z6",M217:N241)</f>
        <v>0</v>
      </c>
    </row>
    <row r="251" spans="2:14" ht="16.2" thickBot="1" x14ac:dyDescent="0.35">
      <c r="B251" s="36"/>
      <c r="C251" s="36"/>
      <c r="D251" s="36"/>
      <c r="E251" s="36"/>
      <c r="F251" s="36"/>
      <c r="G251" s="67"/>
      <c r="H251" s="36"/>
      <c r="I251" s="36"/>
      <c r="J251" s="36"/>
      <c r="K251" s="36"/>
      <c r="L251" s="64" t="s">
        <v>25</v>
      </c>
      <c r="M251" s="65">
        <f>N251/M243</f>
        <v>4.7619047619047616E-2</v>
      </c>
      <c r="N251" s="66">
        <v>200</v>
      </c>
    </row>
    <row r="252" spans="2:14" ht="16.2" thickTop="1" x14ac:dyDescent="0.3"/>
  </sheetData>
  <mergeCells count="248">
    <mergeCell ref="M239:N239"/>
    <mergeCell ref="C241:F241"/>
    <mergeCell ref="M241:N241"/>
    <mergeCell ref="M243:N243"/>
    <mergeCell ref="C235:F235"/>
    <mergeCell ref="M235:N235"/>
    <mergeCell ref="M236:N236"/>
    <mergeCell ref="M237:N237"/>
    <mergeCell ref="C238:F238"/>
    <mergeCell ref="M238:N238"/>
    <mergeCell ref="C232:F232"/>
    <mergeCell ref="M232:N232"/>
    <mergeCell ref="C233:F233"/>
    <mergeCell ref="M233:N233"/>
    <mergeCell ref="C234:F234"/>
    <mergeCell ref="M234:N234"/>
    <mergeCell ref="M228:N228"/>
    <mergeCell ref="C229:F229"/>
    <mergeCell ref="M229:N229"/>
    <mergeCell ref="C230:F230"/>
    <mergeCell ref="M230:N230"/>
    <mergeCell ref="C231:F231"/>
    <mergeCell ref="M231:N231"/>
    <mergeCell ref="C223:F223"/>
    <mergeCell ref="M223:N223"/>
    <mergeCell ref="M224:N224"/>
    <mergeCell ref="M225:N225"/>
    <mergeCell ref="M226:N226"/>
    <mergeCell ref="M227:N227"/>
    <mergeCell ref="C220:F220"/>
    <mergeCell ref="M220:N220"/>
    <mergeCell ref="C221:F221"/>
    <mergeCell ref="M221:N221"/>
    <mergeCell ref="C222:F222"/>
    <mergeCell ref="M222:N222"/>
    <mergeCell ref="M216:N216"/>
    <mergeCell ref="C217:F217"/>
    <mergeCell ref="M217:N217"/>
    <mergeCell ref="C218:F218"/>
    <mergeCell ref="M218:N218"/>
    <mergeCell ref="C219:F219"/>
    <mergeCell ref="M219:N219"/>
    <mergeCell ref="C195:F195"/>
    <mergeCell ref="M195:N195"/>
    <mergeCell ref="M196:N196"/>
    <mergeCell ref="C198:F198"/>
    <mergeCell ref="M198:N198"/>
    <mergeCell ref="M200:N200"/>
    <mergeCell ref="C191:F191"/>
    <mergeCell ref="M191:N191"/>
    <mergeCell ref="C192:F192"/>
    <mergeCell ref="M192:N192"/>
    <mergeCell ref="M193:N193"/>
    <mergeCell ref="M194:N194"/>
    <mergeCell ref="C188:F188"/>
    <mergeCell ref="M188:N188"/>
    <mergeCell ref="C189:F189"/>
    <mergeCell ref="M189:N189"/>
    <mergeCell ref="C190:F190"/>
    <mergeCell ref="M190:N190"/>
    <mergeCell ref="M183:N183"/>
    <mergeCell ref="M184:N184"/>
    <mergeCell ref="M185:N185"/>
    <mergeCell ref="C186:F186"/>
    <mergeCell ref="M186:N186"/>
    <mergeCell ref="C187:F187"/>
    <mergeCell ref="M187:N187"/>
    <mergeCell ref="C179:F179"/>
    <mergeCell ref="M179:N179"/>
    <mergeCell ref="C180:F180"/>
    <mergeCell ref="M180:N180"/>
    <mergeCell ref="M181:N181"/>
    <mergeCell ref="M182:N182"/>
    <mergeCell ref="C176:F176"/>
    <mergeCell ref="M176:N176"/>
    <mergeCell ref="C177:F177"/>
    <mergeCell ref="M177:N177"/>
    <mergeCell ref="C178:F178"/>
    <mergeCell ref="M178:N178"/>
    <mergeCell ref="M157:N157"/>
    <mergeCell ref="M173:N173"/>
    <mergeCell ref="C174:F174"/>
    <mergeCell ref="M174:N174"/>
    <mergeCell ref="C175:F175"/>
    <mergeCell ref="M175:N175"/>
    <mergeCell ref="M150:N150"/>
    <mergeCell ref="M151:N151"/>
    <mergeCell ref="C152:F152"/>
    <mergeCell ref="M152:N152"/>
    <mergeCell ref="M153:N153"/>
    <mergeCell ref="C155:F155"/>
    <mergeCell ref="M155:N155"/>
    <mergeCell ref="C147:F147"/>
    <mergeCell ref="M147:N147"/>
    <mergeCell ref="C148:F148"/>
    <mergeCell ref="M148:N148"/>
    <mergeCell ref="C149:F149"/>
    <mergeCell ref="M149:N149"/>
    <mergeCell ref="C144:F144"/>
    <mergeCell ref="M144:N144"/>
    <mergeCell ref="C145:F145"/>
    <mergeCell ref="M145:N145"/>
    <mergeCell ref="C146:F146"/>
    <mergeCell ref="M146:N146"/>
    <mergeCell ref="M138:N138"/>
    <mergeCell ref="M139:N139"/>
    <mergeCell ref="M140:N140"/>
    <mergeCell ref="M141:N141"/>
    <mergeCell ref="M142:N142"/>
    <mergeCell ref="C143:F143"/>
    <mergeCell ref="M143:N143"/>
    <mergeCell ref="C135:F135"/>
    <mergeCell ref="M135:N135"/>
    <mergeCell ref="C136:F136"/>
    <mergeCell ref="M136:N136"/>
    <mergeCell ref="C137:F137"/>
    <mergeCell ref="M137:N137"/>
    <mergeCell ref="C132:F132"/>
    <mergeCell ref="M132:N132"/>
    <mergeCell ref="C133:F133"/>
    <mergeCell ref="M133:N133"/>
    <mergeCell ref="C134:F134"/>
    <mergeCell ref="M134:N134"/>
    <mergeCell ref="C113:F113"/>
    <mergeCell ref="M113:N113"/>
    <mergeCell ref="M115:N115"/>
    <mergeCell ref="M130:N130"/>
    <mergeCell ref="C131:F131"/>
    <mergeCell ref="M131:N131"/>
    <mergeCell ref="C108:F108"/>
    <mergeCell ref="M108:N108"/>
    <mergeCell ref="M109:N109"/>
    <mergeCell ref="C110:F110"/>
    <mergeCell ref="M110:N110"/>
    <mergeCell ref="M111:N111"/>
    <mergeCell ref="C105:F105"/>
    <mergeCell ref="M105:N105"/>
    <mergeCell ref="C106:F106"/>
    <mergeCell ref="M106:N106"/>
    <mergeCell ref="C107:F107"/>
    <mergeCell ref="M107:N107"/>
    <mergeCell ref="M101:N101"/>
    <mergeCell ref="C102:F102"/>
    <mergeCell ref="M102:N102"/>
    <mergeCell ref="C103:F103"/>
    <mergeCell ref="M103:N103"/>
    <mergeCell ref="C104:F104"/>
    <mergeCell ref="M104:N104"/>
    <mergeCell ref="C96:F96"/>
    <mergeCell ref="M96:N96"/>
    <mergeCell ref="M97:N97"/>
    <mergeCell ref="M98:N98"/>
    <mergeCell ref="M99:N99"/>
    <mergeCell ref="M100:N100"/>
    <mergeCell ref="C92:F92"/>
    <mergeCell ref="M92:N92"/>
    <mergeCell ref="C94:F94"/>
    <mergeCell ref="M94:N94"/>
    <mergeCell ref="C95:F95"/>
    <mergeCell ref="M95:N95"/>
    <mergeCell ref="M88:N88"/>
    <mergeCell ref="C89:F89"/>
    <mergeCell ref="M89:N89"/>
    <mergeCell ref="C90:F90"/>
    <mergeCell ref="M90:N90"/>
    <mergeCell ref="C91:F91"/>
    <mergeCell ref="M91:N91"/>
    <mergeCell ref="C68:F68"/>
    <mergeCell ref="M68:N68"/>
    <mergeCell ref="M69:N69"/>
    <mergeCell ref="C71:F71"/>
    <mergeCell ref="M71:N71"/>
    <mergeCell ref="M73:N73"/>
    <mergeCell ref="C64:F64"/>
    <mergeCell ref="M64:N64"/>
    <mergeCell ref="C65:F65"/>
    <mergeCell ref="M65:N65"/>
    <mergeCell ref="M66:N66"/>
    <mergeCell ref="M67:N67"/>
    <mergeCell ref="C61:F61"/>
    <mergeCell ref="M61:N61"/>
    <mergeCell ref="C62:F62"/>
    <mergeCell ref="M62:N62"/>
    <mergeCell ref="C63:F63"/>
    <mergeCell ref="M63:N63"/>
    <mergeCell ref="M56:N56"/>
    <mergeCell ref="M57:N57"/>
    <mergeCell ref="M58:N58"/>
    <mergeCell ref="C59:F59"/>
    <mergeCell ref="M59:N59"/>
    <mergeCell ref="C60:F60"/>
    <mergeCell ref="M60:N60"/>
    <mergeCell ref="C53:F53"/>
    <mergeCell ref="M53:N53"/>
    <mergeCell ref="M54:N54"/>
    <mergeCell ref="M55:N55"/>
    <mergeCell ref="C50:F50"/>
    <mergeCell ref="M50:N50"/>
    <mergeCell ref="C51:F51"/>
    <mergeCell ref="M51:N51"/>
    <mergeCell ref="C52:F52"/>
    <mergeCell ref="M52:N52"/>
    <mergeCell ref="M29:N29"/>
    <mergeCell ref="C31:F31"/>
    <mergeCell ref="M31:N31"/>
    <mergeCell ref="M33:N33"/>
    <mergeCell ref="M48:N48"/>
    <mergeCell ref="C49:F49"/>
    <mergeCell ref="M49:N49"/>
    <mergeCell ref="C25:F25"/>
    <mergeCell ref="M25:N25"/>
    <mergeCell ref="M26:N26"/>
    <mergeCell ref="M27:N27"/>
    <mergeCell ref="C28:F28"/>
    <mergeCell ref="M28:N28"/>
    <mergeCell ref="C22:F22"/>
    <mergeCell ref="M22:N22"/>
    <mergeCell ref="C23:F23"/>
    <mergeCell ref="M23:N23"/>
    <mergeCell ref="C24:F24"/>
    <mergeCell ref="M24:N24"/>
    <mergeCell ref="M18:N18"/>
    <mergeCell ref="C19:F19"/>
    <mergeCell ref="M19:N19"/>
    <mergeCell ref="C20:F20"/>
    <mergeCell ref="M20:N20"/>
    <mergeCell ref="C21:F21"/>
    <mergeCell ref="M21:N21"/>
    <mergeCell ref="C13:F13"/>
    <mergeCell ref="M13:N13"/>
    <mergeCell ref="M14:N14"/>
    <mergeCell ref="M15:N15"/>
    <mergeCell ref="M16:N16"/>
    <mergeCell ref="M17:N17"/>
    <mergeCell ref="C15:F15"/>
    <mergeCell ref="C10:F10"/>
    <mergeCell ref="M10:N10"/>
    <mergeCell ref="C11:F11"/>
    <mergeCell ref="M11:N11"/>
    <mergeCell ref="C12:F12"/>
    <mergeCell ref="M12:N12"/>
    <mergeCell ref="M6:N6"/>
    <mergeCell ref="C7:F7"/>
    <mergeCell ref="M7:N7"/>
    <mergeCell ref="C8:F8"/>
    <mergeCell ref="M8:N8"/>
    <mergeCell ref="C9:F9"/>
    <mergeCell ref="M9:N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Week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Christie Brouwer</cp:lastModifiedBy>
  <cp:lastPrinted>2022-06-29T09:20:40Z</cp:lastPrinted>
  <dcterms:created xsi:type="dcterms:W3CDTF">2018-04-01T11:29:47Z</dcterms:created>
  <dcterms:modified xsi:type="dcterms:W3CDTF">2022-06-29T09:21:05Z</dcterms:modified>
</cp:coreProperties>
</file>